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fexe.sharepoint.com/sites/UnidaddeUsodeEvidencia/Shared Documents/41_Caja_herramientas/0_Material_guiado/5_Evaluación/"/>
    </mc:Choice>
  </mc:AlternateContent>
  <xr:revisionPtr revIDLastSave="1" documentId="13_ncr:1_{826AA489-1538-40C2-B96D-2A4F4F608916}" xr6:coauthVersionLast="47" xr6:coauthVersionMax="47" xr10:uidLastSave="{60A09370-78CE-46C9-B376-7FE5F94B9610}"/>
  <bookViews>
    <workbookView xWindow="-120" yWindow="-120" windowWidth="20730" windowHeight="11040" xr2:uid="{00000000-000D-0000-FFFF-FFFF00000000}"/>
  </bookViews>
  <sheets>
    <sheet name="Instrucciones" sheetId="15" r:id="rId1"/>
    <sheet name="Preguntas preliminares" sheetId="16" r:id="rId2"/>
    <sheet name="1 - Administración programa " sheetId="4" r:id="rId3"/>
    <sheet name="2 - Costo focalización" sheetId="5" r:id="rId4"/>
    <sheet name="3 - Capacitación de personal" sheetId="7" r:id="rId5"/>
    <sheet name="4 - Capacitación particip." sheetId="8" r:id="rId6"/>
    <sheet name="5 - Costos de implementación" sheetId="9" r:id="rId7"/>
    <sheet name="6 - Costos de los participantes" sheetId="10" r:id="rId8"/>
    <sheet name="7 - Costos evitados" sheetId="11" r:id="rId9"/>
    <sheet name="8 - Costos de monitoreo" sheetId="12" r:id="rId10"/>
    <sheet name="Resumen de costos" sheetId="18" r:id="rId11"/>
  </sheets>
  <definedNames>
    <definedName name="Impact_Estimate">'Preguntas preliminares'!$G$27</definedName>
    <definedName name="Other_Currency">'Preguntas preliminares'!$G$23</definedName>
    <definedName name="Tab_1_Total">'1 - Administración programa '!$I$35</definedName>
    <definedName name="Tab_1_Total_Local">'1 - Administración programa '!$H$35</definedName>
    <definedName name="Tab_2_Answer">'Preguntas preliminares'!$G$5</definedName>
    <definedName name="Tab_2_Total">'2 - Costo focalización'!$I$54</definedName>
    <definedName name="Tab_2_Total_Local">'2 - Costo focalización'!$H$54</definedName>
    <definedName name="Tab_3_Answer">'Preguntas preliminares'!$G$8</definedName>
    <definedName name="Tab_3_Total">'3 - Capacitación de personal'!$I$52</definedName>
    <definedName name="Tab_3_Total_Local">'3 - Capacitación de personal'!$H$52</definedName>
    <definedName name="Tab_4_Answer">'Preguntas preliminares'!$G$11</definedName>
    <definedName name="Tab_4_Total">'4 - Capacitación particip.'!$I$52</definedName>
    <definedName name="Tab_4_Total_Local">'4 - Capacitación particip.'!$H$52</definedName>
    <definedName name="Tab_5_Total">'5 - Costos de implementación'!$I$70</definedName>
    <definedName name="Tab_5_Total_Local">'5 - Costos de implementación'!$H$70</definedName>
    <definedName name="Tab_6_Answer">'Preguntas preliminares'!$G$14</definedName>
    <definedName name="Tab_6_Total">'6 - Costos de los participantes'!$I$62</definedName>
    <definedName name="Tab_6_Total_Local">'6 - Costos de los participantes'!$H$62</definedName>
    <definedName name="Tab_7_Answer">'Preguntas preliminares'!$G$17</definedName>
    <definedName name="Tab_7_Total">'7 - Costos evitados'!$I$30</definedName>
    <definedName name="Tab_7_Total_Local">'7 - Costos evitados'!$H$30</definedName>
    <definedName name="Tab_8_Answer">'Preguntas preliminares'!$G$20</definedName>
    <definedName name="Tab_8_Total">'8 - Costos de monitoreo'!$I$55</definedName>
    <definedName name="Tab_8_Total_Local">'8 - Costos de monitoreo'!$H$55</definedName>
    <definedName name="Total_Cost">'Resumen de costos'!$F$15</definedName>
    <definedName name="Total_Cost_Local">'Resumen de costos'!$E$15</definedName>
    <definedName name="Z_87669B06_B7AE_4B45_A526_665D94593BF2_.wvu.Cols" localSheetId="2" hidden="1">'1 - Administración programa '!#REF!</definedName>
    <definedName name="Z_87669B06_B7AE_4B45_A526_665D94593BF2_.wvu.Cols" localSheetId="3" hidden="1">'2 - Costo focalización'!#REF!</definedName>
    <definedName name="Z_A04230FF_BF50_41C0_8904_3CBCAE9CB613_.wvu.Cols" localSheetId="2" hidden="1">'1 - Administración programa '!#REF!</definedName>
    <definedName name="Z_A04230FF_BF50_41C0_8904_3CBCAE9CB613_.wvu.Cols" localSheetId="3" hidden="1">'2 - Costo focalización'!#REF!</definedName>
  </definedNames>
  <calcPr calcId="191028"/>
  <customWorkbookViews>
    <customWorkbookView name="Nick - Personal View" guid="{A04230FF-BF50-41C0-8904-3CBCAE9CB613}" mergeInterval="0" personalView="1" maximized="1" windowWidth="1280" windowHeight="759" activeSheetId="4"/>
    <customWorkbookView name="Huang, Pamela - Personal View" guid="{87669B06-B7AE-4B45-A526-665D94593BF2}" mergeInterval="0" personalView="1" maximized="1" windowWidth="1920" windowHeight="855"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2" l="1"/>
  <c r="F51" i="12"/>
  <c r="F50" i="12"/>
  <c r="F49" i="12"/>
  <c r="F48" i="12"/>
  <c r="F43" i="12"/>
  <c r="F44" i="12"/>
  <c r="F40" i="12"/>
  <c r="F39" i="12"/>
  <c r="F36" i="12"/>
  <c r="F35" i="12"/>
  <c r="F34" i="12"/>
  <c r="F33" i="12"/>
  <c r="F32" i="12"/>
  <c r="F28" i="12"/>
  <c r="F27" i="12"/>
  <c r="F24" i="12"/>
  <c r="F23" i="12"/>
  <c r="F22" i="12"/>
  <c r="F21" i="12"/>
  <c r="F20" i="12"/>
  <c r="F19" i="12"/>
  <c r="F18" i="12"/>
  <c r="F15" i="12"/>
  <c r="F14" i="12"/>
  <c r="F11" i="12"/>
  <c r="F10" i="12"/>
  <c r="F9" i="12"/>
  <c r="F27" i="11"/>
  <c r="F26" i="11"/>
  <c r="F25" i="11"/>
  <c r="F24" i="11"/>
  <c r="F23" i="11"/>
  <c r="F19" i="11"/>
  <c r="F18" i="11"/>
  <c r="F17" i="11"/>
  <c r="F16" i="11"/>
  <c r="F15" i="11"/>
  <c r="F11" i="11"/>
  <c r="F10" i="11"/>
  <c r="F9" i="11"/>
  <c r="F59" i="10"/>
  <c r="F58" i="10"/>
  <c r="F57" i="10"/>
  <c r="F56" i="10"/>
  <c r="F55" i="10"/>
  <c r="F51" i="10"/>
  <c r="F50" i="10"/>
  <c r="F49" i="10"/>
  <c r="F48" i="10"/>
  <c r="F47" i="10"/>
  <c r="F44" i="10"/>
  <c r="F43" i="10"/>
  <c r="F42" i="10"/>
  <c r="F41" i="10"/>
  <c r="F40" i="10"/>
  <c r="F35" i="10"/>
  <c r="F34" i="10"/>
  <c r="F33" i="10"/>
  <c r="F32" i="10"/>
  <c r="F31" i="10"/>
  <c r="F29" i="10"/>
  <c r="F28" i="10"/>
  <c r="F27" i="10"/>
  <c r="F26" i="10"/>
  <c r="F25" i="10"/>
  <c r="F24" i="10"/>
  <c r="F19" i="10"/>
  <c r="F18" i="10"/>
  <c r="F17" i="10"/>
  <c r="F16" i="10"/>
  <c r="F15" i="10"/>
  <c r="F12" i="10"/>
  <c r="F11" i="10"/>
  <c r="F10" i="10"/>
  <c r="F67" i="9"/>
  <c r="F66" i="9"/>
  <c r="F65" i="9"/>
  <c r="F64" i="9"/>
  <c r="F63" i="9"/>
  <c r="F59" i="9"/>
  <c r="F56" i="9"/>
  <c r="F55" i="9"/>
  <c r="F52" i="9"/>
  <c r="F51" i="9"/>
  <c r="F50" i="9"/>
  <c r="F49" i="9"/>
  <c r="F48" i="9"/>
  <c r="F47" i="9"/>
  <c r="F44" i="9"/>
  <c r="F43" i="9"/>
  <c r="F40" i="9"/>
  <c r="F39" i="9"/>
  <c r="F38" i="9"/>
  <c r="F37" i="9"/>
  <c r="F36" i="9"/>
  <c r="F35" i="9"/>
  <c r="F34" i="9"/>
  <c r="F31" i="9"/>
  <c r="F30" i="9"/>
  <c r="F27" i="9"/>
  <c r="F26" i="9"/>
  <c r="F25" i="9"/>
  <c r="F24" i="9"/>
  <c r="F23" i="9"/>
  <c r="F19" i="9"/>
  <c r="F18" i="9"/>
  <c r="F17" i="9"/>
  <c r="F16" i="9"/>
  <c r="F15" i="9"/>
  <c r="F11" i="9"/>
  <c r="F10" i="9"/>
  <c r="F9" i="9"/>
  <c r="F49" i="8"/>
  <c r="F48" i="8"/>
  <c r="F47" i="8"/>
  <c r="F46" i="8"/>
  <c r="F45" i="8"/>
  <c r="F40" i="8"/>
  <c r="F39" i="8"/>
  <c r="F38" i="8"/>
  <c r="F37" i="8"/>
  <c r="F36" i="8"/>
  <c r="F35" i="8"/>
  <c r="F34" i="8"/>
  <c r="F33" i="8"/>
  <c r="F32" i="8"/>
  <c r="F30" i="8"/>
  <c r="F31" i="8"/>
  <c r="F27" i="8"/>
  <c r="F26" i="8"/>
  <c r="F25" i="8"/>
  <c r="F24" i="8"/>
  <c r="F23" i="8"/>
  <c r="F22" i="8"/>
  <c r="F21" i="8"/>
  <c r="F20" i="8"/>
  <c r="F19" i="8"/>
  <c r="F18" i="8"/>
  <c r="F17" i="8"/>
  <c r="F16" i="8"/>
  <c r="F15" i="8"/>
  <c r="F14" i="8"/>
  <c r="F13" i="8"/>
  <c r="F8" i="8"/>
  <c r="F49" i="7"/>
  <c r="F48" i="7"/>
  <c r="F47" i="7"/>
  <c r="F46" i="7"/>
  <c r="F45" i="7"/>
  <c r="F40" i="7"/>
  <c r="F39" i="7"/>
  <c r="F38" i="7"/>
  <c r="F37" i="7"/>
  <c r="F36" i="7"/>
  <c r="F35" i="7"/>
  <c r="F34" i="7"/>
  <c r="F33" i="7"/>
  <c r="F32" i="7"/>
  <c r="F31" i="7"/>
  <c r="F30" i="7"/>
  <c r="F25" i="7"/>
  <c r="F24" i="7"/>
  <c r="F23" i="7"/>
  <c r="F22" i="7"/>
  <c r="F21" i="7"/>
  <c r="F20" i="7"/>
  <c r="F19" i="7"/>
  <c r="F18" i="7"/>
  <c r="F17" i="7"/>
  <c r="F16" i="7"/>
  <c r="F15" i="7"/>
  <c r="F14" i="7"/>
  <c r="F13" i="7"/>
  <c r="F8" i="7"/>
  <c r="F28" i="5"/>
  <c r="F51" i="5"/>
  <c r="F50" i="5"/>
  <c r="F49" i="5"/>
  <c r="F48" i="5"/>
  <c r="F47" i="5"/>
  <c r="F43" i="5"/>
  <c r="H40" i="5"/>
  <c r="F40" i="5"/>
  <c r="F39" i="5"/>
  <c r="F36" i="5"/>
  <c r="F35" i="5"/>
  <c r="F34" i="5"/>
  <c r="F33" i="5"/>
  <c r="F32" i="5"/>
  <c r="F27" i="5"/>
  <c r="F24" i="5"/>
  <c r="F23" i="5"/>
  <c r="F22" i="5"/>
  <c r="F21" i="5"/>
  <c r="F20" i="5"/>
  <c r="F19" i="5"/>
  <c r="F18" i="5"/>
  <c r="F15" i="5"/>
  <c r="F14" i="5"/>
  <c r="F11" i="5"/>
  <c r="F10" i="5"/>
  <c r="F9" i="5"/>
  <c r="F32" i="4"/>
  <c r="F31" i="4"/>
  <c r="F30" i="4"/>
  <c r="F29" i="4"/>
  <c r="F28" i="4"/>
  <c r="F24" i="4"/>
  <c r="F23" i="4"/>
  <c r="F22" i="4"/>
  <c r="F19" i="4"/>
  <c r="F18" i="4"/>
  <c r="F17" i="4"/>
  <c r="F16" i="4"/>
  <c r="F15" i="4"/>
  <c r="F8" i="4"/>
  <c r="F11" i="4"/>
  <c r="F10" i="4"/>
  <c r="F9" i="4"/>
  <c r="H43" i="12"/>
  <c r="H44" i="12"/>
  <c r="H45" i="12"/>
  <c r="H27" i="12"/>
  <c r="H28" i="12"/>
  <c r="H29" i="12"/>
  <c r="I27" i="12"/>
  <c r="H18" i="12"/>
  <c r="H19" i="12"/>
  <c r="H20" i="12"/>
  <c r="H21" i="12"/>
  <c r="H22" i="12"/>
  <c r="H23" i="12"/>
  <c r="H24" i="12"/>
  <c r="H25" i="12"/>
  <c r="I18" i="12"/>
  <c r="H15" i="12"/>
  <c r="H16" i="12"/>
  <c r="I14" i="12"/>
  <c r="H7" i="12"/>
  <c r="H8" i="12"/>
  <c r="H9" i="12"/>
  <c r="H10" i="12"/>
  <c r="H11" i="12"/>
  <c r="H12" i="12"/>
  <c r="I7" i="12"/>
  <c r="I49" i="12"/>
  <c r="I50" i="12"/>
  <c r="I51" i="12"/>
  <c r="I52" i="12"/>
  <c r="I48" i="12"/>
  <c r="I40" i="12"/>
  <c r="I39" i="12"/>
  <c r="I33" i="12"/>
  <c r="I34" i="12"/>
  <c r="I35" i="12"/>
  <c r="I36" i="12"/>
  <c r="I32" i="12"/>
  <c r="I28" i="12"/>
  <c r="I19" i="12"/>
  <c r="I20" i="12"/>
  <c r="I21" i="12"/>
  <c r="I22" i="12"/>
  <c r="I23" i="12"/>
  <c r="I24" i="12"/>
  <c r="I15" i="12"/>
  <c r="I11" i="12"/>
  <c r="I10" i="12"/>
  <c r="I9" i="12"/>
  <c r="I8" i="12"/>
  <c r="I24" i="11"/>
  <c r="I25" i="11"/>
  <c r="I26" i="11"/>
  <c r="I27" i="11"/>
  <c r="I23" i="11"/>
  <c r="I16" i="11"/>
  <c r="I17" i="11"/>
  <c r="I18" i="11"/>
  <c r="I19" i="11"/>
  <c r="I15" i="11"/>
  <c r="I8" i="11"/>
  <c r="I9" i="11"/>
  <c r="I10" i="11"/>
  <c r="I11" i="11"/>
  <c r="I7" i="11"/>
  <c r="I56" i="10"/>
  <c r="I57" i="10"/>
  <c r="I58" i="10"/>
  <c r="I59" i="10"/>
  <c r="I55" i="10"/>
  <c r="I48" i="10"/>
  <c r="I49" i="10"/>
  <c r="I50" i="10"/>
  <c r="I51" i="10"/>
  <c r="I47" i="10"/>
  <c r="I41" i="10"/>
  <c r="I42" i="10"/>
  <c r="I43" i="10"/>
  <c r="I44" i="10"/>
  <c r="I40" i="10"/>
  <c r="I32" i="10"/>
  <c r="I33" i="10"/>
  <c r="I34" i="10"/>
  <c r="I35" i="10"/>
  <c r="I31" i="10"/>
  <c r="I25" i="10"/>
  <c r="I26" i="10"/>
  <c r="I27" i="10"/>
  <c r="I28" i="10"/>
  <c r="I24" i="10"/>
  <c r="I16" i="10"/>
  <c r="I17" i="10"/>
  <c r="I18" i="10"/>
  <c r="I19" i="10"/>
  <c r="I15" i="10"/>
  <c r="I9" i="10"/>
  <c r="I10" i="10"/>
  <c r="I11" i="10"/>
  <c r="I12" i="10"/>
  <c r="I8" i="10"/>
  <c r="I64" i="9"/>
  <c r="I65" i="9"/>
  <c r="I66" i="9"/>
  <c r="I67" i="9"/>
  <c r="I63" i="9"/>
  <c r="I59" i="9"/>
  <c r="I56" i="9"/>
  <c r="I55" i="9"/>
  <c r="I49" i="9"/>
  <c r="I50" i="9"/>
  <c r="I51" i="9"/>
  <c r="I52" i="9"/>
  <c r="I53" i="9"/>
  <c r="I48" i="9"/>
  <c r="I44" i="9"/>
  <c r="I43" i="9"/>
  <c r="I35" i="9"/>
  <c r="I36" i="9"/>
  <c r="I37" i="9"/>
  <c r="I38" i="9"/>
  <c r="I39" i="9"/>
  <c r="I40" i="9"/>
  <c r="I34" i="9"/>
  <c r="I31" i="9"/>
  <c r="I30" i="9"/>
  <c r="I24" i="9"/>
  <c r="I25" i="9"/>
  <c r="I26" i="9"/>
  <c r="I27" i="9"/>
  <c r="I23" i="9"/>
  <c r="I16" i="9"/>
  <c r="I17" i="9"/>
  <c r="I18" i="9"/>
  <c r="I19" i="9"/>
  <c r="I15" i="9"/>
  <c r="I8" i="9"/>
  <c r="I9" i="9"/>
  <c r="I10" i="9"/>
  <c r="I11" i="9"/>
  <c r="I7" i="9"/>
  <c r="I46" i="8"/>
  <c r="I47" i="8"/>
  <c r="I48" i="8"/>
  <c r="I49" i="8"/>
  <c r="I45" i="8"/>
  <c r="I30" i="8"/>
  <c r="I32" i="8"/>
  <c r="I33" i="8"/>
  <c r="I34" i="8"/>
  <c r="I35" i="8"/>
  <c r="I36" i="8"/>
  <c r="I37" i="8"/>
  <c r="I38" i="8"/>
  <c r="I39" i="8"/>
  <c r="I40" i="8"/>
  <c r="I31" i="8"/>
  <c r="I14" i="8"/>
  <c r="I15" i="8"/>
  <c r="I16" i="8"/>
  <c r="I17" i="8"/>
  <c r="I18" i="8"/>
  <c r="I19" i="8"/>
  <c r="I20" i="8"/>
  <c r="I21" i="8"/>
  <c r="I22" i="8"/>
  <c r="I23" i="8"/>
  <c r="I24" i="8"/>
  <c r="I25" i="8"/>
  <c r="I26" i="8"/>
  <c r="I13" i="8"/>
  <c r="I24" i="4"/>
  <c r="I7" i="7"/>
  <c r="I8" i="8"/>
  <c r="I6" i="8"/>
  <c r="I46" i="7"/>
  <c r="I47" i="7"/>
  <c r="I48" i="7"/>
  <c r="I49" i="7"/>
  <c r="I45" i="7"/>
  <c r="I31" i="7"/>
  <c r="I32" i="7"/>
  <c r="I33" i="7"/>
  <c r="I34" i="7"/>
  <c r="I35" i="7"/>
  <c r="I36" i="7"/>
  <c r="I37" i="7"/>
  <c r="I38" i="7"/>
  <c r="I39" i="7"/>
  <c r="I40" i="7"/>
  <c r="I30" i="7"/>
  <c r="I14" i="7"/>
  <c r="I15" i="7"/>
  <c r="I16" i="7"/>
  <c r="I17" i="7"/>
  <c r="I18" i="7"/>
  <c r="I19" i="7"/>
  <c r="I20" i="7"/>
  <c r="I21" i="7"/>
  <c r="I22" i="7"/>
  <c r="I23" i="7"/>
  <c r="I24" i="7"/>
  <c r="I25" i="7"/>
  <c r="I13" i="7"/>
  <c r="I8" i="7"/>
  <c r="I6" i="7"/>
  <c r="I48" i="5"/>
  <c r="I49" i="5"/>
  <c r="I50" i="5"/>
  <c r="I51" i="5"/>
  <c r="I47" i="5"/>
  <c r="I40" i="5"/>
  <c r="I39" i="5"/>
  <c r="I33" i="5"/>
  <c r="I34" i="5"/>
  <c r="I35" i="5"/>
  <c r="I36" i="5"/>
  <c r="I32" i="5"/>
  <c r="I28" i="5"/>
  <c r="I27" i="5"/>
  <c r="I19" i="5"/>
  <c r="I20" i="5"/>
  <c r="I21" i="5"/>
  <c r="I22" i="5"/>
  <c r="I23" i="5"/>
  <c r="I24" i="5"/>
  <c r="I18" i="5"/>
  <c r="I15" i="5"/>
  <c r="I14" i="5"/>
  <c r="I8" i="5"/>
  <c r="I9" i="5"/>
  <c r="I10" i="5"/>
  <c r="I11" i="5"/>
  <c r="I7" i="5"/>
  <c r="I29" i="4"/>
  <c r="I30" i="4"/>
  <c r="I31" i="4"/>
  <c r="I32" i="4"/>
  <c r="I28" i="4"/>
  <c r="I23" i="4"/>
  <c r="I22" i="4"/>
  <c r="I16" i="4"/>
  <c r="I17" i="4"/>
  <c r="I18" i="4"/>
  <c r="I19" i="4"/>
  <c r="I15" i="4"/>
  <c r="I11" i="4"/>
  <c r="I8" i="4"/>
  <c r="I9" i="4"/>
  <c r="I10" i="4"/>
  <c r="I7" i="4"/>
  <c r="D31" i="16"/>
  <c r="F17" i="18"/>
  <c r="E18" i="18"/>
  <c r="E17" i="18"/>
  <c r="F18" i="18"/>
  <c r="H7" i="11"/>
  <c r="H8" i="11"/>
  <c r="H9" i="11"/>
  <c r="H10" i="11"/>
  <c r="H11" i="11"/>
  <c r="H12" i="11"/>
  <c r="H15" i="11"/>
  <c r="H16" i="11"/>
  <c r="H17" i="11"/>
  <c r="H18" i="11"/>
  <c r="H19" i="11"/>
  <c r="H20" i="11"/>
  <c r="H23" i="11"/>
  <c r="H24" i="11"/>
  <c r="H25" i="11"/>
  <c r="H26" i="11"/>
  <c r="H27" i="11"/>
  <c r="H28" i="11"/>
  <c r="H30" i="11"/>
  <c r="E12" i="18"/>
  <c r="H40" i="10"/>
  <c r="H41" i="10"/>
  <c r="H42" i="10"/>
  <c r="H43" i="10"/>
  <c r="H44" i="10"/>
  <c r="H47" i="10"/>
  <c r="H48" i="10"/>
  <c r="H49" i="10"/>
  <c r="H50" i="10"/>
  <c r="H51" i="10"/>
  <c r="H52" i="10"/>
  <c r="H8" i="10"/>
  <c r="H9" i="10"/>
  <c r="H10" i="10"/>
  <c r="H11" i="10"/>
  <c r="H12" i="10"/>
  <c r="H15" i="10"/>
  <c r="H16" i="10"/>
  <c r="H17" i="10"/>
  <c r="H18" i="10"/>
  <c r="H19" i="10"/>
  <c r="H20" i="10"/>
  <c r="H24" i="10"/>
  <c r="H25" i="10"/>
  <c r="H26" i="10"/>
  <c r="H27" i="10"/>
  <c r="H28" i="10"/>
  <c r="H31" i="10"/>
  <c r="H32" i="10"/>
  <c r="H33" i="10"/>
  <c r="H34" i="10"/>
  <c r="H35" i="10"/>
  <c r="H36" i="10"/>
  <c r="H55" i="10"/>
  <c r="H56" i="10"/>
  <c r="H57" i="10"/>
  <c r="H58" i="10"/>
  <c r="H59" i="10"/>
  <c r="H60" i="10"/>
  <c r="H62" i="10"/>
  <c r="E11" i="18"/>
  <c r="G6" i="7"/>
  <c r="H7" i="7"/>
  <c r="H8" i="7"/>
  <c r="H9" i="7"/>
  <c r="H13" i="7"/>
  <c r="H14" i="7"/>
  <c r="H15" i="7"/>
  <c r="H16" i="7"/>
  <c r="H17" i="7"/>
  <c r="H18" i="7"/>
  <c r="H19" i="7"/>
  <c r="H20" i="7"/>
  <c r="H21" i="7"/>
  <c r="H22" i="7"/>
  <c r="H23" i="7"/>
  <c r="H24" i="7"/>
  <c r="H25" i="7"/>
  <c r="H26" i="7"/>
  <c r="H30" i="7"/>
  <c r="H31" i="7"/>
  <c r="H32" i="7"/>
  <c r="H33" i="7"/>
  <c r="H34" i="7"/>
  <c r="H35" i="7"/>
  <c r="H36" i="7"/>
  <c r="H37" i="7"/>
  <c r="H38" i="7"/>
  <c r="H39" i="7"/>
  <c r="H40" i="7"/>
  <c r="H41" i="7"/>
  <c r="H45" i="7"/>
  <c r="H46" i="7"/>
  <c r="H47" i="7"/>
  <c r="H48" i="7"/>
  <c r="H49" i="7"/>
  <c r="H50" i="7"/>
  <c r="H52" i="7"/>
  <c r="E8" i="18"/>
  <c r="H48" i="12"/>
  <c r="H49" i="12"/>
  <c r="H50" i="12"/>
  <c r="H51" i="12"/>
  <c r="H52" i="12"/>
  <c r="H53" i="12"/>
  <c r="I44" i="12"/>
  <c r="H24" i="4"/>
  <c r="I27" i="8"/>
  <c r="H27" i="8"/>
  <c r="H7" i="8"/>
  <c r="I7" i="8"/>
  <c r="H32" i="12"/>
  <c r="H33" i="12"/>
  <c r="H34" i="12"/>
  <c r="H35" i="12"/>
  <c r="H36" i="12"/>
  <c r="H39" i="12"/>
  <c r="H40" i="12"/>
  <c r="H41" i="12"/>
  <c r="H29" i="10"/>
  <c r="H68" i="9"/>
  <c r="H60" i="9"/>
  <c r="I60" i="9"/>
  <c r="H48" i="9"/>
  <c r="H49" i="9"/>
  <c r="H50" i="9"/>
  <c r="H51" i="9"/>
  <c r="H52" i="9"/>
  <c r="H55" i="9"/>
  <c r="H56" i="9"/>
  <c r="H57" i="9"/>
  <c r="H43" i="9"/>
  <c r="H44" i="9"/>
  <c r="H45" i="9"/>
  <c r="H35" i="9"/>
  <c r="H36" i="9"/>
  <c r="H37" i="9"/>
  <c r="H38" i="9"/>
  <c r="H39" i="9"/>
  <c r="H40" i="9"/>
  <c r="H34" i="9"/>
  <c r="H41" i="9"/>
  <c r="H30" i="9"/>
  <c r="H31" i="9"/>
  <c r="H32" i="9"/>
  <c r="H23" i="9"/>
  <c r="H24" i="9"/>
  <c r="H25" i="9"/>
  <c r="H26" i="9"/>
  <c r="H27" i="9"/>
  <c r="H28" i="9"/>
  <c r="H15" i="9"/>
  <c r="H16" i="9"/>
  <c r="H17" i="9"/>
  <c r="H18" i="9"/>
  <c r="H19" i="9"/>
  <c r="H20" i="9"/>
  <c r="H7" i="9"/>
  <c r="H8" i="9"/>
  <c r="H9" i="9"/>
  <c r="H10" i="9"/>
  <c r="H11" i="9"/>
  <c r="H12" i="9"/>
  <c r="H46" i="8"/>
  <c r="H47" i="8"/>
  <c r="H48" i="8"/>
  <c r="H49" i="8"/>
  <c r="H45" i="8"/>
  <c r="H50" i="8"/>
  <c r="H30" i="8"/>
  <c r="H32" i="8"/>
  <c r="H33" i="8"/>
  <c r="H34" i="8"/>
  <c r="H31" i="8"/>
  <c r="H35" i="8"/>
  <c r="H36" i="8"/>
  <c r="H37" i="8"/>
  <c r="H38" i="8"/>
  <c r="H39" i="8"/>
  <c r="H40" i="8"/>
  <c r="H41" i="8"/>
  <c r="H14" i="8"/>
  <c r="H15" i="8"/>
  <c r="H16" i="8"/>
  <c r="H17" i="8"/>
  <c r="H18" i="8"/>
  <c r="H19" i="8"/>
  <c r="H20" i="8"/>
  <c r="H21" i="8"/>
  <c r="H22" i="8"/>
  <c r="H23" i="8"/>
  <c r="H24" i="8"/>
  <c r="H25" i="8"/>
  <c r="H26" i="8"/>
  <c r="H13" i="8"/>
  <c r="H8" i="8"/>
  <c r="H6" i="8"/>
  <c r="H9" i="8"/>
  <c r="H7" i="5"/>
  <c r="H8" i="5"/>
  <c r="H9" i="5"/>
  <c r="H10" i="5"/>
  <c r="H11" i="5"/>
  <c r="H12" i="5"/>
  <c r="H14" i="5"/>
  <c r="H15" i="5"/>
  <c r="H16" i="5"/>
  <c r="H18" i="5"/>
  <c r="H19" i="5"/>
  <c r="H20" i="5"/>
  <c r="H21" i="5"/>
  <c r="H22" i="5"/>
  <c r="H23" i="5"/>
  <c r="H24" i="5"/>
  <c r="H25" i="5"/>
  <c r="H27" i="5"/>
  <c r="H28" i="5"/>
  <c r="H29" i="5"/>
  <c r="H32" i="5"/>
  <c r="H33" i="5"/>
  <c r="H34" i="5"/>
  <c r="H35" i="5"/>
  <c r="H36" i="5"/>
  <c r="H39" i="5"/>
  <c r="H41" i="5"/>
  <c r="H43" i="5"/>
  <c r="H44" i="5"/>
  <c r="H47" i="5"/>
  <c r="H48" i="5"/>
  <c r="H49" i="5"/>
  <c r="H50" i="5"/>
  <c r="H51" i="5"/>
  <c r="H52" i="5"/>
  <c r="H54" i="5"/>
  <c r="E7" i="18"/>
  <c r="H29" i="4"/>
  <c r="H30" i="4"/>
  <c r="H31" i="4"/>
  <c r="H32" i="4"/>
  <c r="H28" i="4"/>
  <c r="H33" i="4"/>
  <c r="H23" i="4"/>
  <c r="H22" i="4"/>
  <c r="H25" i="4"/>
  <c r="H16" i="4"/>
  <c r="H17" i="4"/>
  <c r="H18" i="4"/>
  <c r="H19" i="4"/>
  <c r="H15" i="4"/>
  <c r="H11" i="4"/>
  <c r="H8" i="4"/>
  <c r="H9" i="4"/>
  <c r="H10" i="4"/>
  <c r="H7" i="4"/>
  <c r="H70" i="9"/>
  <c r="H52" i="8"/>
  <c r="E9" i="18"/>
  <c r="H20" i="4"/>
  <c r="I68" i="9"/>
  <c r="I20" i="4"/>
  <c r="H12" i="4"/>
  <c r="H35" i="4"/>
  <c r="E6" i="18"/>
  <c r="I20" i="10"/>
  <c r="I41" i="12"/>
  <c r="I36" i="10"/>
  <c r="I57" i="9"/>
  <c r="I9" i="7"/>
  <c r="I52" i="5"/>
  <c r="I52" i="10"/>
  <c r="F7" i="12"/>
  <c r="F8" i="12"/>
  <c r="I43" i="12"/>
  <c r="F7" i="11"/>
  <c r="F8" i="11"/>
  <c r="F8" i="10"/>
  <c r="F9" i="10"/>
  <c r="F7" i="9"/>
  <c r="F8" i="9"/>
  <c r="F6" i="8"/>
  <c r="F7" i="8"/>
  <c r="F6" i="7"/>
  <c r="F7" i="7"/>
  <c r="F7" i="5"/>
  <c r="F8" i="5"/>
  <c r="F7" i="4"/>
  <c r="I29" i="9"/>
  <c r="F31" i="12"/>
  <c r="I31" i="12"/>
  <c r="F13" i="12"/>
  <c r="I13" i="12"/>
  <c r="I13" i="5"/>
  <c r="I43" i="5"/>
  <c r="I44" i="5"/>
  <c r="I28" i="9"/>
  <c r="I12" i="4"/>
  <c r="I41" i="9"/>
  <c r="I12" i="9"/>
  <c r="I25" i="4"/>
  <c r="I20" i="9"/>
  <c r="I50" i="8"/>
  <c r="I41" i="8"/>
  <c r="I28" i="8"/>
  <c r="I16" i="12"/>
  <c r="I25" i="5"/>
  <c r="I9" i="8"/>
  <c r="I26" i="7"/>
  <c r="I33" i="4"/>
  <c r="I29" i="5"/>
  <c r="I45" i="9"/>
  <c r="I32" i="9"/>
  <c r="I12" i="11"/>
  <c r="I25" i="12"/>
  <c r="I41" i="5"/>
  <c r="I50" i="7"/>
  <c r="I28" i="11"/>
  <c r="I20" i="11"/>
  <c r="I45" i="12"/>
  <c r="I12" i="12"/>
  <c r="I41" i="7"/>
  <c r="I53" i="12"/>
  <c r="I29" i="12"/>
  <c r="I12" i="5"/>
  <c r="I60" i="10"/>
  <c r="I62" i="10"/>
  <c r="F11" i="18"/>
  <c r="I55" i="12"/>
  <c r="I30" i="11"/>
  <c r="F12" i="18"/>
  <c r="I70" i="9"/>
  <c r="I52" i="7"/>
  <c r="F8" i="18"/>
  <c r="I35" i="4"/>
  <c r="I52" i="8"/>
  <c r="F9" i="18"/>
  <c r="F13" i="18"/>
  <c r="F10" i="18"/>
  <c r="E10" i="18"/>
  <c r="F6" i="18"/>
  <c r="I16" i="5"/>
  <c r="I54" i="5"/>
  <c r="F7" i="18"/>
  <c r="F15" i="18"/>
  <c r="H55" i="12"/>
  <c r="E13" i="18"/>
  <c r="E15" i="18"/>
</calcChain>
</file>

<file path=xl/sharedStrings.xml><?xml version="1.0" encoding="utf-8"?>
<sst xmlns="http://schemas.openxmlformats.org/spreadsheetml/2006/main" count="567" uniqueCount="263">
  <si>
    <t xml:space="preserve">
</t>
  </si>
  <si>
    <t>INSTRUCCIONES</t>
  </si>
  <si>
    <t>Definir claramente el programa y los "ingredientes" que lo componen.</t>
  </si>
  <si>
    <t>Es importante definir claramente qué tanto puede llegar a costar un programa y alcanzar los impactos observados. Por ello, es importante saber si el programa empezó desde cero, o si se construyó sobre uno ya existente. En este último caso, solo será necesario incluir los costos adicionales. Igualmente, el costo estimado deberá contemplar aquellos bienes y servicios que fueron adquiridos gratuitamente, los costos incurridos por los beneficiarios, y los costos que el programa reemplazo o eliminó. Para poder tener una idea de los costos involucrados en la implementación del programa, se utilizará el método de ingredientes de J-PAL, que descompone los costos en las siguientes categorías: costos de personal, costos de focalización, entrenamiento del personal, entrenamiento de los participantes, implementación, costos de los participantes, costos evitados y costos de monitoreo.</t>
  </si>
  <si>
    <t>Complete las preguntas preliminares en la siguiente Hoja.</t>
  </si>
  <si>
    <t>Las preguntas 1-6 ayudan a determinar si ciertas categorías de costos aplican a su programa. La pregunta 7 ayuda a ajustar los costos según la tasa de cambio. La pregunta 8 permite utilizar la estimación del impacto del programa (si se tiene) para tener un cálculo preliminar del costo del programa por unidad de impacto (costo efectividad).</t>
  </si>
  <si>
    <t>Completar las 8 hojas siguientes.</t>
  </si>
  <si>
    <t>Estas hojas descomponen cada una de las categorías de costos e ingredientes. No todos estos componentes necesariamente aplican a su intervención. Cuando sea posible, el formato condicional resaltará en gris las secciones que no aplican. Si usted siente que las categorías dadas no le permiten a usted estimar con precisión cierto costo, por favor inclúyalo en "Costos misceláneos" y agregue una nota explicativa.</t>
  </si>
  <si>
    <t>Resuma y revise el costo total del programa en la última hoja.</t>
  </si>
  <si>
    <t>En esta hoja se computa el costo total para cada una de las ocho categorías de los ingredientes. Cuando se tiene un estimativo del impacto del programa, acá también se genera un cálculo simple del costo del programa por unidad de impacto.</t>
  </si>
  <si>
    <t>ECOMENDACIONES ADICIONALES</t>
  </si>
  <si>
    <t>Algunas celdas del modelo se resaltan de rojo en la esquina superior derecha. Al pararce en estas celdas se podrán tener sugerencias de cómo llenar la celda.</t>
  </si>
  <si>
    <t>Algunas celdas se resaltarán de gris para indicar de que se generarán automáticamente con base en información que se llenó antes en otro lugar del libro de Excel</t>
  </si>
  <si>
    <r>
      <rPr>
        <sz val="11"/>
        <rFont val="Barlow"/>
      </rPr>
      <t xml:space="preserve">Para preguntas, favor contactar a </t>
    </r>
    <r>
      <rPr>
        <u/>
        <sz val="11"/>
        <color indexed="12"/>
        <rFont val="Barlow"/>
      </rPr>
      <t>costeffectiveness@povertyactionlab.org</t>
    </r>
  </si>
  <si>
    <r>
      <rPr>
        <sz val="11"/>
        <rFont val="Barlow"/>
      </rPr>
      <t xml:space="preserve">Leer más acerca de la metodología de costos de J-PAL: </t>
    </r>
    <r>
      <rPr>
        <u/>
        <sz val="11"/>
        <color indexed="12"/>
        <rFont val="Barlow"/>
      </rPr>
      <t>http://www.povertyactionlab.org/publication/cost-effectiveness</t>
    </r>
    <r>
      <rPr>
        <sz val="11"/>
        <rFont val="Barlow"/>
      </rPr>
      <t>.</t>
    </r>
  </si>
  <si>
    <t>Versión original 2.1.4 de Septiembre de 2015</t>
  </si>
  <si>
    <t>Versión traducida por el Banco Mundial Julio 2022</t>
  </si>
  <si>
    <t>MODELO REALIZADO POR J-PAL Y TRADUCIDO Y ADAPTADO POR EL BANCO MUNDIAL PARA SER UTILIZADO EN EL TOOLKIT DE EVALUACION DESARROLLADO JUNTO A EMPRESARIOS POR LA EDUCACION</t>
  </si>
  <si>
    <t>¿Existieron costos asociados con identificar el lugar o los potenciales beneficiarios de la intervención? Para que la intervención pudiera llevarse a cabo, ¿los administradores del programa tuvieron que crear conciencia sobre la existencia e importancia de una pequeña parte de la intervención?</t>
  </si>
  <si>
    <t>Si</t>
  </si>
  <si>
    <t>¿Se hizo algún tipo de capacitación al personal del programa?</t>
  </si>
  <si>
    <t>Por ejemplo, ¿los trabajadores de la organización fueron capacitados para utilizar nuevas tecnologías que después enseñaron a usar a los participantes del programa? Esto no incluye capacitación a profesionales de campo que levantan información o hacen entrevistas para recolectar datos.</t>
  </si>
  <si>
    <t>¿Se hizo algún tipo de capacitación para los participantes del programa o beneficiarios?</t>
  </si>
  <si>
    <t>Por ejemplo, pudo haber sesiones de capacitación para enseñar a los participantes del programa a utilizar algún dispositivo tecnológico.</t>
  </si>
  <si>
    <t>¿Existieron costos incurridos propiamente por los participantes del programa, como su costo en tiempo?</t>
  </si>
  <si>
    <t>¿Hubo algún programa ya existente que se redujera en tamaño o fuera descontinuado como resultado de la introducción del presente programa?</t>
  </si>
  <si>
    <t>¿Existieron costos asociados a monitorear y medir el progreso del programa, sus participantes o su personal?</t>
  </si>
  <si>
    <t>Por ejemplo, en un programa de transferencias condicionales donde los administradores del programa deben monitorear si los participantes cumplen las condiciones requeridas para recibir las transferencias. Aquí también se deben incluir los costos de monitorear los sistemas desarrollados para implementar el programa.</t>
  </si>
  <si>
    <t>Llene la siguiente tabla si usted tiene datos de costos en moneda local. Esto automáticamente llenará las celdas para costos locales y totales en dólares. La tasa de cambio debe estar en formato: XX USD/1 unidad de moneda local.</t>
  </si>
  <si>
    <t>Currency Code</t>
  </si>
  <si>
    <t>Exchange Rate</t>
  </si>
  <si>
    <t>USD</t>
  </si>
  <si>
    <t>¿Tiene usted alguna estimación del impacto del programa?</t>
  </si>
  <si>
    <t>No</t>
  </si>
  <si>
    <t>Si hay disponible alguna estimación del impacto, llenar la tabla siguiente permitirá obtener estimaciones preliminares de la costo-efectividad del programa.</t>
  </si>
  <si>
    <t>Impact Estimate</t>
  </si>
  <si>
    <t>Sample Size</t>
  </si>
  <si>
    <t>Aggregate Impact</t>
  </si>
  <si>
    <t>UNIDAD</t>
  </si>
  <si>
    <t>COSTO UNITARIO (LOCAL)</t>
  </si>
  <si>
    <t>COSTO UNITARIO (USD)</t>
  </si>
  <si>
    <t># DE UNIDADES</t>
  </si>
  <si>
    <t>COSTO TOTAL (LOCAL)</t>
  </si>
  <si>
    <t>COSTO TOTAL (USD)</t>
  </si>
  <si>
    <t>NOTAS</t>
  </si>
  <si>
    <t>EJEMPLOS</t>
  </si>
  <si>
    <t>I</t>
  </si>
  <si>
    <t>EMPLEADOS ASALARIADOS</t>
  </si>
  <si>
    <t>Subtotal:</t>
  </si>
  <si>
    <t>II</t>
  </si>
  <si>
    <t>III</t>
  </si>
  <si>
    <t>COSTOS DE CAPITAL</t>
  </si>
  <si>
    <t>Costo de las instalaciones</t>
  </si>
  <si>
    <t>Costo de los servicios públicos</t>
  </si>
  <si>
    <t>Los servicios pueden incluir el costo de telefonía, electricidad, gas y agua incurridos durante la intervención.</t>
  </si>
  <si>
    <t>Costo del material en las instalaciones</t>
  </si>
  <si>
    <t>Total</t>
  </si>
  <si>
    <t>Por favor sume el valor total gastado en todos los materiales y recursos utilizados en las instalaciones. Identifique qué material fue incluido en los cálculos en la celda "Notas".</t>
  </si>
  <si>
    <t>Computadores, escritorios, teléfonos, etc.</t>
  </si>
  <si>
    <t>IV</t>
  </si>
  <si>
    <t>COSTOS MISCELÁNEOS</t>
  </si>
  <si>
    <t>Total:</t>
  </si>
  <si>
    <t>MANO DE OBRA</t>
  </si>
  <si>
    <t>Empleados que viajaron a áreas rurales para encuestar a potenciales beneficiarios del programa.</t>
  </si>
  <si>
    <t>Profesionales de campo contratados para realizar una encuesta o censo.</t>
  </si>
  <si>
    <t>ALOJAMIENTO</t>
  </si>
  <si>
    <t>Si la fase de focalización de la intervención incluyó trabajo de campo, por favor ingresar el costo de alojamiento por las noches en que se estuvo en campo. Especificar el tipo de alojamiento en "Notas".</t>
  </si>
  <si>
    <t>TRANSPORTE</t>
  </si>
  <si>
    <t>Aéreo</t>
  </si>
  <si>
    <t>Si el costo de los vuelos tomados es distinto entre participantes, intente establecer un valor promedio o ingrese una fila adicional por cada vuelo. Por favor describa el origen y destino de cada vuelo en "Notas".</t>
  </si>
  <si>
    <t>Terrestre</t>
  </si>
  <si>
    <t>Si el transporte terrestre fue carro o van, especifique si fue rentado o es de propiedad de la agencia implementadora del programa en "Notas". El precio dependerá del tipo de vehículo.</t>
  </si>
  <si>
    <t>Carro</t>
  </si>
  <si>
    <t>Por favor especifique si el carro fue rentado o es de propiedad de la agencia implementadora del programa.</t>
  </si>
  <si>
    <t>Van</t>
  </si>
  <si>
    <t>Bus</t>
  </si>
  <si>
    <t>Gasolina</t>
  </si>
  <si>
    <t>Otro transporte</t>
  </si>
  <si>
    <t>Especificar otros medios de transporte utilizados en "Notas"</t>
  </si>
  <si>
    <t>VIÁTICOS DEL PERSONAL (SUBSIDIOS)</t>
  </si>
  <si>
    <t>Estos viáticos incluyen refrigerios y comidas, y otros costos relacionados con el tiempo en que el personal está en campo. Si el personal tiene viáticos diferenciados, ingrese cada uno en una línea separada.</t>
  </si>
  <si>
    <t>Los costos del personal por viáticos deben estar expresados en días o cantidades por persona.</t>
  </si>
  <si>
    <t>V</t>
  </si>
  <si>
    <t>COSTO DE MATERIALES</t>
  </si>
  <si>
    <t>Materiales</t>
  </si>
  <si>
    <t>Por favor ingrese el costo de desarrollar material utilizado con el propósito de focalizar la población potencialmente beneficiaria, excluyendo la mano de obra. Por favor incluya el costo de todo el material utilizado, incluso si fue provisto gratis.</t>
  </si>
  <si>
    <t>Por favor describa los materiales específicos utilizados en la fase de identificación de la intervención en "Notas".</t>
  </si>
  <si>
    <t>Trabajo para desarrollar materiales</t>
  </si>
  <si>
    <t>VI</t>
  </si>
  <si>
    <t>Espacio de eventos</t>
  </si>
  <si>
    <t>Costo del alquiler del lugar para sesiones informativas o reuniones comunitarias diseñadas para crear conciencia sobre el producto utilizado en la intervención.</t>
  </si>
  <si>
    <t>VII</t>
  </si>
  <si>
    <t>Inserte cualquier otro costo relacionado con la focalización e identificación de los participantes. Si tiene costos de suma global que no puede dividir en las categorías anteriores, inclúyalos aquí.</t>
  </si>
  <si>
    <t>Incluya una descripción de cualquier costo misceláneo en "Notas".</t>
  </si>
  <si>
    <t>Costo de materiales utilizados en las capacitaciones</t>
  </si>
  <si>
    <t>Identifique qué materiales se utilizaron en "Notas" y su costo total en la columna "Costo unitario".</t>
  </si>
  <si>
    <t>Costo de alimentación</t>
  </si>
  <si>
    <t>Costo de los alimentos y bebidas proporcionados en la capacitación, ya sea por persona, por día o total.</t>
  </si>
  <si>
    <t>CAPACITADORES</t>
  </si>
  <si>
    <t>Trabajo</t>
  </si>
  <si>
    <t>Inserte una línea para cada posición. Si hay más de un empleado por puesto, sume las horas trabajadas para todos los empleados de ese puesto. Inserte filas adicionales a continuación si es necesario y copie la fórmula en la Columna H.</t>
  </si>
  <si>
    <t>Salarios de capacitadores externos. Los costos deben estar disponibles en horas o días. Describa las tareas específicas de los capacitadores en "Notas".</t>
  </si>
  <si>
    <t>Alojamiento</t>
  </si>
  <si>
    <t>Ingrese el costo de alojamiento por las noches que los capacitadores pasaron en campo, si corresponde. Por favor especifique el tipo de alojamiento en "Notas".</t>
  </si>
  <si>
    <t>Transporte</t>
  </si>
  <si>
    <t>Viáticos por personal</t>
  </si>
  <si>
    <t>Los viáticos del personal incluyen asignaciones de alimentos y otros costos relacionados por su tiempo en campo para los empleados. Si diferentes miembros del personal recibieron diferentes montos de viáticos, proporcione un promedio o ingrese filas adicionales.</t>
  </si>
  <si>
    <t>PERSONAL CAPACITADO</t>
  </si>
  <si>
    <t>Número total de personal capacitado</t>
  </si>
  <si>
    <t>Inserte cualquier otro costo relacionado con la capacitación del personal. Si tiene costos de suma global que no puede dividir en las categorías anteriores, inclúyalos aquí.</t>
  </si>
  <si>
    <t>Costo de instalaciones</t>
  </si>
  <si>
    <t>Costos de materiales utilizados en capacitaciones</t>
  </si>
  <si>
    <t>Los costos deben estar disponibles en horas o días. Describa llas tareas específicas de los capacitadores en "Notas".</t>
  </si>
  <si>
    <t>Si la parte de capacitación de participantes de la intervención implicó que los capacitadores estuvieran en campo, ingrese el costo de alojamiento por las noches que pasó en campo. Por favor especifique el tipo de alojamiento en "Notas".</t>
  </si>
  <si>
    <t>Incluya todo lo que fue gratis o con descuento durante el experimento. Describa los materiales desarrollados en "Notas".</t>
  </si>
  <si>
    <t>PARTICIPANTES CAPACITADOS</t>
  </si>
  <si>
    <t>Compensaciones</t>
  </si>
  <si>
    <t>Incluya cualquier compensación que los participantes hayan recibido por asistir a la capacitación. Si hubo obsequios por su participación, incluya el valor de los obsequios en dólares y describa el obsequio en "Notas".</t>
  </si>
  <si>
    <t>Costo de salarios perdidos</t>
  </si>
  <si>
    <t>El costo de los salarios que habrían ganado los aprendices si no hubieran asistido a la capacitación. Para evitar la doble contabilidad, este costo solo debe incluirse si los participantes no reciben compensación por asistir a la capacitación o si la compensación es mucho menor que el valor de los salarios perdidos. La base de datos ILOSTAT o WageIndicator.org son buenos recursos para calcular los salarios promedio para un país y sector determinado. Si hay varias tarifas salariales diferentes para los participantes, use el promedio o agregue líneas adicionales para cada salario.</t>
  </si>
  <si>
    <t>Número de participantes capacitados</t>
  </si>
  <si>
    <t>Inserte cualquier otro costo relacionado con la capacitación de los usuarios. Si tiene costos de suma global que no puede dividir en las categorías anteriores, inclúyalos aquí.</t>
  </si>
  <si>
    <t>SUBSIDIOS, CRÉDITOS O TRANSFERENCIAS</t>
  </si>
  <si>
    <t>Ej. Seguro subsidiado; paquetes de semillas subvencionados vendidos a los agricultores.</t>
  </si>
  <si>
    <t>DONACIONES Y PRODUCTOS DADOS GRATIS</t>
  </si>
  <si>
    <t>Registre cualquier bien o servicio que se proporcionó a los implementadores de forma gratuita, pero que tendría que pagarse en una ampliación del programa. Los elementos registrados en otras pestañas de la hoja de cálculo (como la mano de obra proporcionada por los participantes) no deben incluirse aquí.</t>
  </si>
  <si>
    <t>Medicamentos antiparasitarios proporcionados por compañías farmacéuticas; paquetes de semillas donados por organizaciones externas.</t>
  </si>
  <si>
    <t>TRABAJO</t>
  </si>
  <si>
    <t>Trabajadores de ONG encargados de realizar visitas domiciliarias.</t>
  </si>
  <si>
    <t>Alojamiento para trabajadores de ONG que viajan a las aldeas beneficiarias para realizar visitas domiciliarias.</t>
  </si>
  <si>
    <t>Costos de transporte para los trabajadores de las ONG que viajan a las aldeas beneficiarias para realizar visitas domiciliarias.</t>
  </si>
  <si>
    <t>VIÁTICOS POR PERSONAL</t>
  </si>
  <si>
    <t>Los viáticos del personal incluyen asignaciones de alimentos y otros costos relacionados por su tiempo en el campo para los empleados. Si diferentes miembros del personal recibieron diferentes montos de viáticos, ingrese cada uno en una línea separada.</t>
  </si>
  <si>
    <t>Gastos diarios de los trabajadores de las ONG que viajan a las aldeas beneficiarias para realizar visitas domiciliarias.</t>
  </si>
  <si>
    <t>Los costos de los viáticos del personal deben expresarse en días o en cantidad por persona.</t>
  </si>
  <si>
    <t>Ingrese el costo de desarrollo de los materiales utilizados para la intervención. Describa los materiales utilizados en "Notas".</t>
  </si>
  <si>
    <t>VIII</t>
  </si>
  <si>
    <t>Espacio del evento</t>
  </si>
  <si>
    <t>IX</t>
  </si>
  <si>
    <t>Inserte cualquier otro costo relacionado con la implementación. Si tiene costos de suma global que no puede dividir en las categorías anteriores, inclúyalos aquí.</t>
  </si>
  <si>
    <t>COSTOS NUEVOS</t>
  </si>
  <si>
    <t>Costos por bienes o servicios que los participantes no pagaban antes de la intervención.</t>
  </si>
  <si>
    <t>¿El beneficiario tuvo que contratar personas adicionales o proporcionar trabajo voluntario para completar la intervención? Describa las principales tareas o actividades en "Notas".</t>
  </si>
  <si>
    <t>El proyecto utilizó el trabajo voluntario de los miembros de la comunidad para construir un nuevo edificio escolar.</t>
  </si>
  <si>
    <t>Capital</t>
  </si>
  <si>
    <t>¿Hubo algún producto que los particiantes compraron durante esta intervención que no estaban usando anteriormente?</t>
  </si>
  <si>
    <t>Fertilizante para ser utilizado en un nuevo tipo de semilla.</t>
  </si>
  <si>
    <t>COSTOS MARGINALES</t>
  </si>
  <si>
    <t>Costos adicionales por bienes o servicios existentes en los que incurra el participante como resultado de la intervención.</t>
  </si>
  <si>
    <t>¿El participante o algún empleado del participante trabajó más horas debido a la intervención? Describa las principales tareas o actividades en "Notas".</t>
  </si>
  <si>
    <t>¿El participante compró unidades adicionales de materiales que ya estaba usando? Esto no debe tener en cuenta el mayor uso de materiales que el participante ya poseía.</t>
  </si>
  <si>
    <t>Antes de la intervención, un agricultor compraba 10 kg de fertilizante por temporada. Si aumentó a 15 kg por temporada, registre aquí 5 kg de uso adicional de fertilizante.</t>
  </si>
  <si>
    <t>COSTOS DE PARTICIPANTES EVITADOS</t>
  </si>
  <si>
    <t>¿Los beneficiarios del programa o alguno de sus empleados trabajaron menos horas debido a la intervención? Describa las actividades que se redujeron o suspendieron en "Notas".</t>
  </si>
  <si>
    <t>¿Utilizó el beneficiario menos capital (materiales, herramientas, etc.) debido a la intervención?</t>
  </si>
  <si>
    <t>Inserte cualquier otro costo de participantes. Si tiene costos de suma global que no puede dividir en las categorías anteriores, inclúyalos aquí.</t>
  </si>
  <si>
    <t>COSTOS LABORALES</t>
  </si>
  <si>
    <t>Costos de mano de obra que se interrumpen con motivo de la intervención. Describa los puestos o actividades que se suspendieron en "Notas".</t>
  </si>
  <si>
    <t>Si una organización gubernamental estaba a cargo de enviar trabajadores a las fincas de todo el país para responder preguntas, pero una intervención que introdujo el servicio de telefonía celular dejó obsoleta a la organización, ponga aquí los costos laborales que tenía la agencia.</t>
  </si>
  <si>
    <t>Costos de capital</t>
  </si>
  <si>
    <t>Costo de cualquier programa gubernamental que se considere innecesario debido a la intervención.</t>
  </si>
  <si>
    <t>Si una organización gubernamental estaba a cargo de enviar trabajadores a granjas de todo el país para responder preguntas, pero una intervención que introdujo el servicio de telefonía celular dejó obsoleta a la organización, coloque los costos de capital (espacio de construcción, servicios públicos, etc.) que tenía la agencia aquí.</t>
  </si>
  <si>
    <t>Inserte cualquier otro costo que se evitó como resultado de la intervención. Si tiene costos de suma global que no puede dividir en las categorías anteriores, inclúyalos aquí.</t>
  </si>
  <si>
    <t>LABOR</t>
  </si>
  <si>
    <t>Agrónomo que realiza algunos viajes para monitorear el crecimiento de los cultivos de los agricultores que reciben un nuevo tipo de arroz.</t>
  </si>
  <si>
    <t>Encuestadores que miden el uso de fertilizantes y compensan a los agricultores en consecuencia.</t>
  </si>
  <si>
    <t>Los viáticos del personal incluyen asignaciones de alimentos y otros costos relacionados por su tiempo en el campo para los empleados. Si diferentes empleados recibieron diferentes cantidades de viáticos, proporcione un promedio o ingrese líneas adicionales.</t>
  </si>
  <si>
    <t>COSTO DE MONITOREO DE MATERIALES</t>
  </si>
  <si>
    <t>Ingrese el costo de desarrollar los materiales utilizados para fines de monitoreo, sin incluir la mano de obra. Incluya el costo de todos los materiales que se usaron, incluso si se los dieron gratis. Describa los materiales utilizados en "Notas".</t>
  </si>
  <si>
    <t>COSTO DE AGREGAR DATOS DE MONITOREO</t>
  </si>
  <si>
    <t>Trabajo externo</t>
  </si>
  <si>
    <t>Un analista que calcula las tasas de uso promedio en función de las encuestas distribuidas por los monitores.</t>
  </si>
  <si>
    <t>Inserte cualquier otro costo relacionado con el monitoreo. Si tiene costos de suma global que no puede dividir en las categorías anteriores, inclúyalos aquí.</t>
  </si>
  <si>
    <t>Resumen de costos de intervención</t>
  </si>
  <si>
    <t>PARTE</t>
  </si>
  <si>
    <t>SECCIÓN</t>
  </si>
  <si>
    <t>DESCRIPCIÓN</t>
  </si>
  <si>
    <t>Administración del programa</t>
  </si>
  <si>
    <t>Costos de todo el personal de tiempo completo que trabajó en todas las fases de la intervención e implementación (no solo en una parte de la intervención) y otros costos relacionados con la administración del programa. Incluya cualquier costo general aquí. No incluya personal que fue contratado solo para identificar posibles beneficiarios del programa o costos de personal asociados con la evaluación del programa.</t>
  </si>
  <si>
    <t>Focalización</t>
  </si>
  <si>
    <t>Costos en los que se incurrió para focalizar, identificar y crear conciencia entre los sujetos potenciales como parte de la intervención. Los costos de focalización/identificación pueden incluir los costos de un censo previo al programa o una encuesta de focalización realizada para identificar a aquellos dentro de una región específica que son elegibles y cumplen con ciertos criterios. Esta categoría también incluye los costos de marketing, como los costos incurridos para imprimir y distribuir volantes u organizar sesiones informativas.</t>
  </si>
  <si>
    <t>Capacitación personal</t>
  </si>
  <si>
    <t>Costos en los que se incurrió para capacitar al personal involucrado en la intervención. Si no se realizaron sesiones de capacitación para el personal, deje esta sección en blanco.</t>
  </si>
  <si>
    <t>Capacitación participantes</t>
  </si>
  <si>
    <t>Costos incurridos por el implementador del programa para capacitar a los participantes o beneficiarios.</t>
  </si>
  <si>
    <t>Costos implementación</t>
  </si>
  <si>
    <t>Costos de implementar la intervención. Esto puede incluir los costos de los artículos distribuidos a los participantes o los costos de crear y mantener tecnologías o recursos desarrollados para la intervención.</t>
  </si>
  <si>
    <t>Costos participantes</t>
  </si>
  <si>
    <t>Costos en los que incurrió el beneficiario como parte de la intervención. Estos costos se dividen en costos nuevos, costos marginales y costos evitados.</t>
  </si>
  <si>
    <t>Costos evitados</t>
  </si>
  <si>
    <t>Costes evitados como resultado de la intervención. Incluya aquí solo los costos que sean significativos.</t>
  </si>
  <si>
    <t>Costos de monitoreo</t>
  </si>
  <si>
    <t>Impacto agregado</t>
  </si>
  <si>
    <t>SELECCIONE UNA RESP.</t>
  </si>
  <si>
    <t>Por ejemplo, ¿la intervención fue diseñada para que solo beneficiara a pequeños municipios que se encuentran debajo de cierto nivel de ingresos? Esto podría incluir el costo de levantar un censo, distribuir volantes o hacer campañas publicitarias, o llevar a cabo sesiones informativas.</t>
  </si>
  <si>
    <t>Si NO, entonces saltar a la hoja 2 - Focalización</t>
  </si>
  <si>
    <t>Si NO, entonces saltar a la hoja 3 - Capacitación de personal</t>
  </si>
  <si>
    <t>Si NO, entonces saltar a la hoja 4 - Capacitación de participantes</t>
  </si>
  <si>
    <t>Por ejemplo, ¿se les ofreció a los participantes del programa algún producto parcialmente subsidiado o que significó que ellos fueron responsables de pagar por alguna parte del costo del producto? En esta hoja también se incluyen los posibles costos de oportunidad del tiempo de los participantes, de forma tal que las intervenciones que consumen más tiempo deben considerar seriamente este costo.</t>
  </si>
  <si>
    <t>Si NO, saltar a la hoja 6 - Costos de los participantes</t>
  </si>
  <si>
    <r>
      <t xml:space="preserve">En esta hoja también se incluye todo costo de personal o equipo que fuera reducido o eliminado debido a la intervención. Por ejemplo, si la introducción de un servicio de telefonía que permitiera a los campesinos beneficiarios acceder a un </t>
    </r>
    <r>
      <rPr>
        <sz val="11"/>
        <color theme="1"/>
        <rFont val="Barlow"/>
      </rPr>
      <t>call center</t>
    </r>
    <r>
      <rPr>
        <i/>
        <sz val="11"/>
        <color theme="1"/>
        <rFont val="Barlow"/>
      </rPr>
      <t xml:space="preserve"> para resolver sus dudas y necesidades hace obsoleto un programa agrícola particular, entonces los salarios de los trabajadores de ese programa agrícola y otros costos asociados al programa obsoleto deben ser incluidos aquí.</t>
    </r>
  </si>
  <si>
    <t>Si NO, saltar a la hoja 7 - Costos evitados</t>
  </si>
  <si>
    <t>Si NO, saltar a la hoja 8 - Costos de monitoreo</t>
  </si>
  <si>
    <t>¿Cuenta con la información de costos en una moneda distinta al dólar estadounidense?</t>
  </si>
  <si>
    <t>La información sobre el costo de empleados asalariados a tiempo completo generalmente se encuentra disponible de manera mensual o anual. Por favor describa las principales labores de estos empleados en la columna "Notas".</t>
  </si>
  <si>
    <t>EMPLEADOS NO ASALARIADOS A TIEMPO COMPLETO</t>
  </si>
  <si>
    <t>Inserte una línea por cada posición. Si hay más de un empleado por posición, por favor sume las horas trabajadas por todos los empleados de esa posición. Inserte filas adicionales debajo si lo considera necesario y copie la fórmula en la columna H.</t>
  </si>
  <si>
    <r>
      <t xml:space="preserve">En un programa agrícola, un operador de un </t>
    </r>
    <r>
      <rPr>
        <i/>
        <sz val="11"/>
        <color theme="1"/>
        <rFont val="Barlow"/>
      </rPr>
      <t>call center</t>
    </r>
    <r>
      <rPr>
        <sz val="11"/>
        <color theme="1"/>
        <rFont val="Barlow"/>
      </rPr>
      <t xml:space="preserve"> de tiempo completo que responda a inquietudes de los campesinos.</t>
    </r>
  </si>
  <si>
    <t>Administrador sénior de la organización principal que implementa el programa.</t>
  </si>
  <si>
    <t>La información sobre el costo de empleados no asalariados a tiempo completo generalmente se encuentra disponible de manera mensual o anual. Por favor describa las principales labores de estos empleados en la celda correspondiente a "Notas".</t>
  </si>
  <si>
    <t>Por favor promedie el valor total gastado en los servicios públicos por cada mes (o año). Si solo tiene el costo total disponible, entonces ponga el total en la celda de "Costo unitario" y ponga 1 en la celda "# de unidades". Identifique qué instalaciones fueron incluidas en la celda  "Notas".</t>
  </si>
  <si>
    <t>Sume el total gastado en arriendo por mes (o año) por las instalaciones utilizadas tiempo completo para la intervención. Ponga el total en "Costo unitario". Si solo tiene el costo total disponible, entonces ponga el total en la celda de "Costo unitario" y ponga 1 en la celda "# de unidades". Identifique qué instalaciones fueron incluidas en la celda  "Notas".</t>
  </si>
  <si>
    <t>Los arriendos pagados cada mes por las instalaciones que fueron contratadas específicamente para la intervención o para personal de tiempo completo.</t>
  </si>
  <si>
    <t>Inserte aquí cualquier otro costo incurrido durante todas las etapas de la intervención, incluidos overhead u otros costos administrativos. Si tiene costos de suma fija que no se pueden dividir en las anteriores categorías, inclúyalos aquí.</t>
  </si>
  <si>
    <t>Por favor incluya la descripción de cualquier costo misceláneo en la celda "Notas".</t>
  </si>
  <si>
    <t>Por favor ingrese el costo laboral de los empleados que no trabajaron tiempo completo y trabajaron específicamente en la parte de divulgación de la fase de focalización. El costo laboral de los empleados de tiempo completo debería ya estar contabilizado en la hoja 1.</t>
  </si>
  <si>
    <t>Los datos de costos deberían estar disponibles en horas o días trabajados. Si sólo se tiene el costo total, ingrese "Total" en "Unidad" y ponga 1 en la celda "# de unidades". Por favor describa las tareas principales de los empleados en "Notas".</t>
  </si>
  <si>
    <t>Si el transporte terrestre fue carro o van, especifique en "Notas" si fue rentado o es de propiedad de la agencia implementadora del programa. El precio dependerá del tipo de vehículo.</t>
  </si>
  <si>
    <t>Por favor especifique si la van fue rentada o es de propiedad de la agencia implementadora del programa.</t>
  </si>
  <si>
    <t>Los costos deben estar expresados en número de buses rentados o en tarifa por persona.</t>
  </si>
  <si>
    <t>La unidad de gasolina debe estar en litros o galones. También se puede ingresar la tasa pagada por el conductor por kilómetro recorrido.</t>
  </si>
  <si>
    <t>Especificar otros medios de transporte utilizados en "Notas".</t>
  </si>
  <si>
    <t>Ingrese una linea por cada posición. Ingrese líneas adicionales si lo considera necesario y copie la fórmula de la columna H.</t>
  </si>
  <si>
    <t>Costo de papelería e impresión, y de la producción de encuestas.</t>
  </si>
  <si>
    <t>Por favor ingrese el costo de personal de tiempo parcial que desarrolló los materiales utilizados en la fase de focalización. El costo de mano de obra de empleados de tiempo completo ya debería estar contabilizado en la hoja 1.</t>
  </si>
  <si>
    <t>Los costos laborales deberían estar disponibles en horas o días. Si sólo se tiene disponible el costo total, ingresar "Total" en "Unidad" y poner 1 en la celda "# de unidades".</t>
  </si>
  <si>
    <t>Esto aplica si se alquiló un espacio separado del espacio de tiempo completo indicado en la hoja 1 - Administración del programa específicamente para capacitación. Los costos de las instalaciones deben estar disponibles en días. Si solo tiene un costo total disponible, ingrese "Total" para "Unidad" e ingrese 1 en la celda "# de unidades". Describa las instalaciones en "Notas".</t>
  </si>
  <si>
    <t>Capacitadores externos que fueron contratados para enseñar a las personas cómo llevar a cabo la intervención. Si estos capacitadores son empleados a tiempo completo para la intervención deberían incluirse en la hoja 1 - Administración del programa. Si no se contrataron capacitadores externos, deje esta sección en blanco.</t>
  </si>
  <si>
    <t>Inserte una línea para cada posición. Si hay más de un empleado por puesto, sume las horas trabajadas para todos los empleados de ese puesto. Inserte filas adicionales a continuación si es necesario y copie la fórmula en la columna H.</t>
  </si>
  <si>
    <t>Salarios que ganaría el personal durante la capacitación, suponiendo que no sean trabajadores de tiempo completo recogidos en la hoja 1 - Administración del programa.</t>
  </si>
  <si>
    <t>Inserte una fila para cada posición. Si hay más de un empleado por puesto, sume las horas trabajadas para todos los empleados de ese puesto. Inserte filas adicionales a continuación si es necesario y copie la fórmula en la columna H.</t>
  </si>
  <si>
    <t>Inserte una línea por cada posición. Si hay más de un empleado por posición, sume las horas trabajadas por todos los empleados de esa posición. Inserte filas adicionales debajo si es necesario y copie la fórmula de la columna H.</t>
  </si>
  <si>
    <t>Inserte una línea por cada empleado asalariado (posiblemente remunerado mensual o anualmente). Inserte líneas adicionales debajo si es necesario y copie la fórmula en la columna H para que se calculen apropiadamente los costos totales.</t>
  </si>
  <si>
    <t>Los costos deben estar disponibles en horas o días. Si solo tiene un costo total disponible, ingrese "Total" para "Unidad" e ingrese 1 en la celda "# de unidades".</t>
  </si>
  <si>
    <t>Si la parte de capacitación del personal de la intervención implicó que los participantes estuvieran en campo, ingrese el costo de alojamiento por las noches que pasaron allí. Por favor especifique el tipo de alojamiento en "Notas".</t>
  </si>
  <si>
    <t>Por favor incluya el número de personal capacitado que asistió al evento. Si hubo varias capacitaciones, describa las capacitaciones en "Notas". Si estas capacitaciones tuvieron costos significativamente diferentes, puede ser útil completar las secciones I, II y III de esta pestaña para cada capacitación o tipo de capacitación.</t>
  </si>
  <si>
    <t>Esto se aplica si se alquiló específicamente para la capacitación un espacio separado del espacio  que figura en la hoja 1 - Administración del programa. Los costos de las instalaciones deben estar disponibles en días. Si sólo tiene un costo total disponible, ingrese "Total" para "Unidad" e ingrese 1 en la celda "# de unidades". Describa las instalaciones en "Notas".</t>
  </si>
  <si>
    <t>Identifique qué materiales se utilizaron en "Notas" y su costo total en "Costo unitario".</t>
  </si>
  <si>
    <t>Coste de los capacitadores, suponiendo que no sean a tiempo completo. De ser así, se recogerían en la hoja 1 - Administración del programa.</t>
  </si>
  <si>
    <t>Costo de desarrollar e imprimir materiales distribuidos durante la capacitación</t>
  </si>
  <si>
    <t>Incluya el costo de mano de obra para desarrollar e imprimir materiales en la capacitación sólo si la mano de obra no es de tiempo completo, que de ser así estaría recogida en la hoja 1 - Administración del programa.</t>
  </si>
  <si>
    <t>Si la parte de capacitación de participantes de la intervención implicó que los usuarios estuvieran en campo, ingrese el costo de alojamiento por las noches pasadas allí. Por favor especifique el tipo de alojamiento en "Notas".</t>
  </si>
  <si>
    <t>Por favor incluya el número de participantes que asistirán al evento. Si hay varias capacitaciones, describa las capacitaciones en "Notas". Si estas capacitaciones tienen costos significativamente diferentes, puede ser útil completar las secciones I, II y III de esta pestaña para cada capacitación o tipo de capacitación.</t>
  </si>
  <si>
    <t>Costo por persona u otra unidad de cualquier subsidio, crédito o transferencia proporcionada a los participantes como parte de la intervención. Los incentivos y obsequios proporcionados como parte de la capacitación de los usuarios deben incluirse en la hoja anterior.</t>
  </si>
  <si>
    <t>Inserte una línea para cada subsidio o crédito. Inserte filas adicionales a continuación si es necesario y copie la fórmula en la columna H.</t>
  </si>
  <si>
    <t>Inserte una línea para cada donación o artículo proporcionado a los implementadores de forma gratuita. Inserte filas adicionales a continuación si es necesario y copie la fórmula en la columna H.</t>
  </si>
  <si>
    <t>Describa quién otorgó las donaciones en "Notas".</t>
  </si>
  <si>
    <t>Ingrese el costo de la mano de obra para los empleados que no trabajaron a tiempo completo y trabajaron específicamente en la implementación del programa. El costo de la mano de obra para los empleados de tiempo completo ya debe haberse contabilizado en la hoja 1 - Administración del programa.</t>
  </si>
  <si>
    <t>Los costos de mano de obra deben estar disponibles en horas o días. Si solo tiene una estimación total, elija "Total" e ingrese 1 en la celda "# de unidades".</t>
  </si>
  <si>
    <t>Si la intervención requería que el personal pasara la noche en los sitios del programa, ingrese el costo de alojamiento por las noches pasadas allí. Por favor especifique el tipo de alojamiento en "Notas".</t>
  </si>
  <si>
    <t>Inserte una línea para cada posición. Inserte filas adicionales a continuación si es necesario y copie la fórmula en la columna H.</t>
  </si>
  <si>
    <t>Ingrese el costo de la mano de obra para los empleados a tiempo parcial que desarrollaron los materiales utilizados en la intervención. El costo de la mano de obra para los empleados de tiempo completo ya debe haberse contabilizado en la hoja 1 - Administración del programa.</t>
  </si>
  <si>
    <t>Costo del alquiler del lugar. Si se incurrió en estos costos durante toda la duración de la intervención, deben registrarse en la hoja 1 - Administración del programa. Describa el lugar en "Notas".</t>
  </si>
  <si>
    <t>Inserte una fila para cada posición. Si hay más de un empleado por puesto, sume las horas o los días trabajados para todos los empleados de ese puesto. Inserte filas adicionales a continuación si es necesario y copie la fórmula en la columna H.</t>
  </si>
  <si>
    <t>Inserte una fila para cada producto. Inserte filas adicionales a continuación si es necesario y copie la fórmula en la columna H.</t>
  </si>
  <si>
    <t>Ingrese el costo de la mano de obra para los empleados que no trabajaron a tiempo completo y trabajaron en actividades de monitoreo de los beneficiarios del programa. El costo de la mano de obra para los empleados de tiempo completo ya debe haberse contabilizado en la hoja 1 - Administración del programa. No incluya el costo de mano de obra para la recopilación de datos o cualquier otra actividad que forme parte de la evaluación.</t>
  </si>
  <si>
    <t>Si el seguimiento de los beneficiarios del programa implicó estar en campo, ingrese el costo de alojamiento por las noches pasadas allí. Por favor especifique el tipo de alojamiento en "Notas".</t>
  </si>
  <si>
    <t>El precio dependerá del tipo de vehículo utilizado.</t>
  </si>
  <si>
    <t>Inserte una fila para cada posición. Inserte filas adicionales a continuación si es necesario y copie la fórmula en la columna H.</t>
  </si>
  <si>
    <t>Ingrese el costo de la mano de obra para los empleados de medio tiempo que desarrollaron los materiales utilizados para monitorear a los beneficiarios del programa. Si son de tiempo completo, sus costos de mano de obra deben incluirse en la hoja 1 - Administración del programa. No incluya el costo de la mano de obra para el monitoreo real de los beneficiarios del programa.</t>
  </si>
  <si>
    <t>Ingrese el costo de la mano de obra para empleados a tiempo parcial o contratistas externos que trabajaron agregando o analizando datos de seguimiento/supervisión. Si se trata de personal de tiempo completo, estos empleados deben contabilizarse en la hoja 1 - Administración del programa. Describa las tareas o actividades en "Notas".</t>
  </si>
  <si>
    <t>Costo-efectividad</t>
  </si>
  <si>
    <t>Costos incurridos por la supervisión, seguimiento o seguimiento de los beneficiarios del programa y su progreso durante la intervención. Esta hoja también incluiría los costos de monitorear las cadenas de suministro u otros sistemas establecidos para la intervención. No incluya los costos de recopilación de datos para la evaluación del programa, que no se llevaría a cabo en una versión a gran escala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</si>
</sst>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_);[Red]\(&quot;$&quot;#,##0\)"/>
    <numFmt numFmtId="165" formatCode="&quot;$&quot;#,##0.00_);\(&quot;$&quot;#,##0.00\)"/>
    <numFmt numFmtId="166" formatCode="_(&quot;$&quot;* #,##0.00_);_(&quot;$&quot;* \(#,##0.00\);_(&quot;$&quot;* &quot;-&quot;??_);_(@_)"/>
    <numFmt numFmtId="167" formatCode="&quot;$&quot;#,##0.00"/>
  </numFmts>
  <fonts count="37">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font>
    <font>
      <b/>
      <sz val="18"/>
      <color theme="1"/>
      <name val="Calibri"/>
      <family val="2"/>
    </font>
    <font>
      <b/>
      <sz val="10"/>
      <color theme="1"/>
      <name val="Calibri"/>
      <family val="2"/>
    </font>
    <font>
      <sz val="11"/>
      <color theme="1"/>
      <name val="Calibri"/>
      <family val="2"/>
    </font>
    <font>
      <b/>
      <sz val="11"/>
      <color theme="1"/>
      <name val="Calibri"/>
      <family val="2"/>
    </font>
    <font>
      <sz val="10"/>
      <color theme="1"/>
      <name val="Calibri"/>
      <family val="2"/>
      <scheme val="minor"/>
    </font>
    <font>
      <b/>
      <sz val="10"/>
      <color theme="1"/>
      <name val="Calibri"/>
      <family val="2"/>
      <scheme val="minor"/>
    </font>
    <font>
      <b/>
      <sz val="16"/>
      <color theme="1"/>
      <name val="Calibri"/>
      <family val="2"/>
      <scheme val="minor"/>
    </font>
    <font>
      <sz val="18"/>
      <color theme="1"/>
      <name val="Calibri"/>
      <family val="2"/>
      <scheme val="minor"/>
    </font>
    <font>
      <sz val="18"/>
      <color theme="1"/>
      <name val="Calibri"/>
      <family val="2"/>
    </font>
    <font>
      <sz val="11"/>
      <color theme="1"/>
      <name val="Arial"/>
      <family val="2"/>
    </font>
    <font>
      <b/>
      <sz val="18"/>
      <color theme="1"/>
      <name val="Arial"/>
      <family val="2"/>
    </font>
    <font>
      <sz val="10"/>
      <color theme="1"/>
      <name val="Arial"/>
      <family val="2"/>
    </font>
    <font>
      <b/>
      <sz val="10"/>
      <color theme="1"/>
      <name val="Arial"/>
      <family val="2"/>
    </font>
    <font>
      <sz val="11"/>
      <color theme="0"/>
      <name val="Calibri"/>
      <family val="2"/>
      <scheme val="minor"/>
    </font>
    <font>
      <b/>
      <sz val="11"/>
      <color theme="0"/>
      <name val="Arial"/>
      <family val="2"/>
    </font>
    <font>
      <b/>
      <sz val="11"/>
      <color theme="1"/>
      <name val="Barlow"/>
    </font>
    <font>
      <i/>
      <sz val="11"/>
      <color theme="1"/>
      <name val="Barlow"/>
    </font>
    <font>
      <sz val="11"/>
      <color theme="1"/>
      <name val="Barlow"/>
    </font>
    <font>
      <b/>
      <sz val="11"/>
      <color theme="0"/>
      <name val="Barlow"/>
    </font>
    <font>
      <u/>
      <sz val="11"/>
      <color theme="10"/>
      <name val="Barlow"/>
    </font>
    <font>
      <sz val="11"/>
      <name val="Barlow"/>
    </font>
    <font>
      <u/>
      <sz val="11"/>
      <color indexed="12"/>
      <name val="Barlow"/>
    </font>
    <font>
      <sz val="11"/>
      <color theme="0"/>
      <name val="Barlow"/>
    </font>
    <font>
      <b/>
      <i/>
      <sz val="11"/>
      <color theme="1"/>
      <name val="Barlow"/>
    </font>
    <font>
      <sz val="11"/>
      <color theme="0"/>
      <name val="Calibri"/>
      <family val="2"/>
    </font>
    <font>
      <sz val="10"/>
      <color theme="0"/>
      <name val="Calibri"/>
      <family val="2"/>
      <scheme val="minor"/>
    </font>
    <font>
      <sz val="11"/>
      <color theme="1"/>
      <name val="Mbarlow"/>
    </font>
    <font>
      <sz val="11"/>
      <color theme="0"/>
      <name val="Mbarlow"/>
    </font>
    <font>
      <b/>
      <sz val="11"/>
      <color theme="1"/>
      <name val="Mbarlow"/>
    </font>
    <font>
      <i/>
      <sz val="11"/>
      <color theme="1"/>
      <name val="Mbarlow"/>
    </font>
    <font>
      <b/>
      <sz val="11"/>
      <color theme="0"/>
      <name val="Mbarlow"/>
    </font>
    <font>
      <sz val="11"/>
      <color rgb="FFFF0000"/>
      <name val="Barlow"/>
    </font>
    <font>
      <b/>
      <sz val="18"/>
      <color rgb="FF52C011"/>
      <name val="Barlow"/>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6F9FA"/>
        <bgColor indexed="64"/>
      </patternFill>
    </fill>
    <fill>
      <patternFill patternType="solid">
        <fgColor rgb="FF52C011"/>
        <bgColor indexed="64"/>
      </patternFill>
    </fill>
    <fill>
      <patternFill patternType="solid">
        <fgColor rgb="FF12334D"/>
        <bgColor indexed="64"/>
      </patternFill>
    </fill>
    <fill>
      <patternFill patternType="solid">
        <fgColor rgb="FFC0E8AA"/>
        <bgColor indexed="64"/>
      </patternFill>
    </fill>
    <fill>
      <patternFill patternType="solid">
        <fgColor rgb="FFC6D2E0"/>
        <bgColor indexed="64"/>
      </patternFill>
    </fill>
    <fill>
      <patternFill patternType="solid">
        <fgColor rgb="FF2E94DE"/>
        <bgColor indexed="64"/>
      </patternFill>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thin">
        <color auto="1"/>
      </bottom>
      <diagonal/>
    </border>
    <border>
      <left/>
      <right/>
      <top style="medium">
        <color indexed="64"/>
      </top>
      <bottom style="medium">
        <color indexed="64"/>
      </bottom>
      <diagonal/>
    </border>
    <border>
      <left style="thick">
        <color theme="0"/>
      </left>
      <right/>
      <top/>
      <bottom/>
      <diagonal/>
    </border>
    <border>
      <left style="thin">
        <color theme="0"/>
      </left>
      <right style="thin">
        <color theme="0"/>
      </right>
      <top style="thin">
        <color theme="0"/>
      </top>
      <bottom style="thin">
        <color theme="0"/>
      </bottom>
      <diagonal/>
    </border>
  </borders>
  <cellStyleXfs count="3">
    <xf numFmtId="0" fontId="0" fillId="0" borderId="0"/>
    <xf numFmtId="166" fontId="1" fillId="0" borderId="0" applyFont="0" applyFill="0" applyBorder="0" applyAlignment="0" applyProtection="0"/>
    <xf numFmtId="0" fontId="2" fillId="0" borderId="0" applyNumberFormat="0" applyFill="0" applyBorder="0" applyAlignment="0" applyProtection="0"/>
  </cellStyleXfs>
  <cellXfs count="337">
    <xf numFmtId="0" fontId="0" fillId="0" borderId="0" xfId="0"/>
    <xf numFmtId="0" fontId="0" fillId="0" borderId="0" xfId="0" applyAlignment="1">
      <alignment horizontal="center"/>
    </xf>
    <xf numFmtId="0" fontId="3" fillId="0" borderId="0" xfId="0" applyFont="1"/>
    <xf numFmtId="0" fontId="5"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6" fillId="0" borderId="0" xfId="0" applyFont="1"/>
    <xf numFmtId="0" fontId="7" fillId="0" borderId="0" xfId="0" applyFont="1" applyAlignment="1">
      <alignment horizontal="center"/>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8" fillId="0" borderId="0" xfId="0" applyFont="1"/>
    <xf numFmtId="0" fontId="8" fillId="0" borderId="0" xfId="0" applyFont="1" applyAlignment="1">
      <alignment horizontal="center"/>
    </xf>
    <xf numFmtId="0" fontId="8" fillId="0" borderId="0" xfId="0" applyFont="1" applyAlignment="1">
      <alignment vertical="top"/>
    </xf>
    <xf numFmtId="0" fontId="8" fillId="0" borderId="0" xfId="0" applyFont="1" applyAlignment="1">
      <alignment vertical="top" wrapText="1"/>
    </xf>
    <xf numFmtId="167" fontId="6" fillId="0" borderId="0" xfId="0" applyNumberFormat="1" applyFont="1" applyAlignment="1">
      <alignment vertical="top"/>
    </xf>
    <xf numFmtId="0" fontId="0" fillId="2" borderId="0" xfId="0" applyFill="1"/>
    <xf numFmtId="0" fontId="6" fillId="0" borderId="0" xfId="0" applyFont="1" applyAlignment="1">
      <alignment wrapText="1"/>
    </xf>
    <xf numFmtId="167" fontId="8" fillId="0" borderId="0" xfId="0" applyNumberFormat="1" applyFont="1"/>
    <xf numFmtId="0" fontId="15" fillId="0" borderId="0" xfId="0" applyFont="1"/>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xf>
    <xf numFmtId="0" fontId="13" fillId="4" borderId="0" xfId="0" applyFont="1" applyFill="1"/>
    <xf numFmtId="0" fontId="14" fillId="4" borderId="0" xfId="0" applyFont="1" applyFill="1"/>
    <xf numFmtId="0" fontId="13" fillId="4" borderId="4" xfId="0" applyFont="1" applyFill="1" applyBorder="1"/>
    <xf numFmtId="0" fontId="15" fillId="4" borderId="0" xfId="0" applyFont="1" applyFill="1"/>
    <xf numFmtId="0" fontId="16" fillId="0" borderId="0" xfId="0" applyFont="1"/>
    <xf numFmtId="0" fontId="18" fillId="0" borderId="0" xfId="0" applyFont="1"/>
    <xf numFmtId="0" fontId="22" fillId="5" borderId="0" xfId="0" applyFont="1" applyFill="1" applyAlignment="1">
      <alignment horizontal="center" vertical="center"/>
    </xf>
    <xf numFmtId="0" fontId="22" fillId="5" borderId="0" xfId="0" applyFont="1" applyFill="1" applyAlignment="1">
      <alignment horizontal="center" vertical="center" wrapText="1"/>
    </xf>
    <xf numFmtId="0" fontId="21" fillId="0" borderId="1" xfId="0" applyFont="1" applyBorder="1" applyAlignment="1">
      <alignment vertical="center"/>
    </xf>
    <xf numFmtId="0" fontId="22" fillId="6" borderId="0" xfId="0" applyFont="1" applyFill="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10" xfId="0" applyFont="1" applyBorder="1" applyAlignment="1">
      <alignment vertical="center"/>
    </xf>
    <xf numFmtId="0" fontId="20" fillId="0" borderId="10" xfId="0" applyFont="1" applyBorder="1" applyAlignment="1">
      <alignment vertical="center" wrapText="1"/>
    </xf>
    <xf numFmtId="0" fontId="19" fillId="0" borderId="10" xfId="0" applyFont="1" applyBorder="1" applyAlignment="1">
      <alignment horizontal="center" vertical="center"/>
    </xf>
    <xf numFmtId="0" fontId="19" fillId="0" borderId="10" xfId="0" applyFont="1" applyBorder="1" applyAlignment="1">
      <alignment vertical="center"/>
    </xf>
    <xf numFmtId="0" fontId="21" fillId="0" borderId="10" xfId="0" applyFont="1" applyBorder="1" applyAlignment="1">
      <alignment horizontal="center" vertical="center"/>
    </xf>
    <xf numFmtId="0" fontId="21" fillId="0" borderId="3" xfId="0" applyFont="1" applyBorder="1" applyAlignment="1">
      <alignment horizontal="center" vertical="center"/>
    </xf>
    <xf numFmtId="0" fontId="20" fillId="0" borderId="3" xfId="0" applyFont="1" applyBorder="1" applyAlignment="1">
      <alignment vertical="center" wrapText="1"/>
    </xf>
    <xf numFmtId="0" fontId="21" fillId="0" borderId="7" xfId="0" applyFont="1" applyBorder="1" applyAlignment="1">
      <alignment horizontal="center" vertical="center"/>
    </xf>
    <xf numFmtId="0" fontId="20" fillId="0" borderId="7" xfId="0" applyFont="1" applyBorder="1" applyAlignment="1">
      <alignment vertical="center"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0" xfId="0" applyFont="1" applyBorder="1" applyAlignment="1">
      <alignment vertical="center" wrapText="1"/>
    </xf>
    <xf numFmtId="0" fontId="23" fillId="0" borderId="10" xfId="2" applyFont="1" applyFill="1" applyBorder="1" applyAlignment="1">
      <alignment vertical="center" wrapText="1"/>
    </xf>
    <xf numFmtId="0" fontId="23" fillId="0" borderId="7" xfId="2" applyFont="1" applyFill="1" applyBorder="1" applyAlignment="1">
      <alignment vertical="center"/>
    </xf>
    <xf numFmtId="0" fontId="22" fillId="5" borderId="0" xfId="0" applyFont="1" applyFill="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9" fillId="0" borderId="10" xfId="0" applyFont="1" applyBorder="1" applyAlignment="1">
      <alignment vertical="center" wrapText="1"/>
    </xf>
    <xf numFmtId="0" fontId="21" fillId="0" borderId="10" xfId="0" applyFont="1" applyBorder="1" applyAlignment="1" applyProtection="1">
      <alignment horizontal="center" vertical="center"/>
      <protection locked="0"/>
    </xf>
    <xf numFmtId="0" fontId="21" fillId="0" borderId="10" xfId="0" applyFont="1" applyBorder="1" applyAlignment="1">
      <alignment vertical="center"/>
    </xf>
    <xf numFmtId="0" fontId="21" fillId="0" borderId="10" xfId="0" applyFont="1" applyBorder="1" applyAlignment="1" applyProtection="1">
      <alignment vertical="center"/>
      <protection locked="0"/>
    </xf>
    <xf numFmtId="0" fontId="26" fillId="5" borderId="12" xfId="0" applyFont="1" applyFill="1" applyBorder="1" applyAlignment="1" applyProtection="1">
      <alignment horizontal="center" vertical="center"/>
      <protection locked="0"/>
    </xf>
    <xf numFmtId="0" fontId="19" fillId="0" borderId="10" xfId="0" applyFont="1" applyBorder="1" applyAlignment="1">
      <alignment horizontal="left" vertical="center" wrapText="1"/>
    </xf>
    <xf numFmtId="0" fontId="22" fillId="5" borderId="1" xfId="0" applyFont="1" applyFill="1" applyBorder="1" applyAlignment="1">
      <alignment vertical="center" wrapText="1"/>
    </xf>
    <xf numFmtId="0" fontId="22" fillId="5" borderId="10" xfId="0" applyFont="1" applyFill="1" applyBorder="1" applyAlignment="1">
      <alignment vertical="center" wrapText="1"/>
    </xf>
    <xf numFmtId="0" fontId="26" fillId="6" borderId="0" xfId="0" applyFont="1" applyFill="1" applyAlignment="1">
      <alignment horizontal="center" vertical="center"/>
    </xf>
    <xf numFmtId="0" fontId="26" fillId="5" borderId="10" xfId="0" applyFont="1" applyFill="1" applyBorder="1" applyAlignment="1">
      <alignment vertical="center" wrapText="1"/>
    </xf>
    <xf numFmtId="0" fontId="19" fillId="4" borderId="10" xfId="0" applyFont="1" applyFill="1" applyBorder="1" applyAlignment="1">
      <alignment vertical="center" wrapText="1"/>
    </xf>
    <xf numFmtId="0" fontId="21" fillId="4" borderId="10" xfId="0" applyFont="1" applyFill="1" applyBorder="1" applyAlignment="1">
      <alignment horizontal="center" vertical="center"/>
    </xf>
    <xf numFmtId="0" fontId="21" fillId="4" borderId="10" xfId="0" applyFont="1" applyFill="1" applyBorder="1" applyAlignment="1">
      <alignment vertical="center"/>
    </xf>
    <xf numFmtId="0" fontId="15" fillId="0" borderId="0" xfId="0" applyFont="1" applyAlignment="1">
      <alignment horizontal="center"/>
    </xf>
    <xf numFmtId="0" fontId="19" fillId="0" borderId="3" xfId="0" applyFont="1" applyBorder="1" applyAlignment="1">
      <alignment vertical="center" wrapText="1"/>
    </xf>
    <xf numFmtId="0" fontId="21" fillId="4" borderId="3" xfId="0" applyFont="1" applyFill="1" applyBorder="1" applyAlignment="1">
      <alignment horizontal="center" vertical="center"/>
    </xf>
    <xf numFmtId="0" fontId="19" fillId="4" borderId="3" xfId="0" applyFont="1" applyFill="1" applyBorder="1" applyAlignment="1">
      <alignment vertical="center" wrapText="1"/>
    </xf>
    <xf numFmtId="0" fontId="21" fillId="4" borderId="0" xfId="0" applyFont="1" applyFill="1" applyAlignment="1">
      <alignment horizontal="center" vertical="center"/>
    </xf>
    <xf numFmtId="0" fontId="19" fillId="4" borderId="0" xfId="0" applyFont="1" applyFill="1" applyAlignment="1">
      <alignment vertical="center" wrapText="1"/>
    </xf>
    <xf numFmtId="0" fontId="21" fillId="0" borderId="0" xfId="0" applyFont="1" applyAlignment="1">
      <alignment horizontal="center" vertical="center"/>
    </xf>
    <xf numFmtId="0" fontId="22" fillId="5" borderId="0" xfId="0" applyFont="1" applyFill="1" applyAlignment="1">
      <alignment vertical="center"/>
    </xf>
    <xf numFmtId="0" fontId="20" fillId="0" borderId="0" xfId="0" applyFont="1" applyAlignment="1">
      <alignment vertical="center" wrapText="1"/>
    </xf>
    <xf numFmtId="0" fontId="22" fillId="5" borderId="12" xfId="0" applyFont="1" applyFill="1" applyBorder="1" applyAlignment="1" applyProtection="1">
      <alignment horizontal="center" vertical="center"/>
      <protection locked="0"/>
    </xf>
    <xf numFmtId="0" fontId="19" fillId="0" borderId="3" xfId="0" applyFont="1" applyBorder="1" applyAlignment="1">
      <alignment horizontal="left" vertical="center" wrapText="1"/>
    </xf>
    <xf numFmtId="0" fontId="21" fillId="4" borderId="1" xfId="0" applyFont="1" applyFill="1" applyBorder="1" applyAlignment="1">
      <alignment horizontal="center" vertical="center"/>
    </xf>
    <xf numFmtId="0" fontId="19" fillId="4" borderId="1" xfId="0" applyFont="1" applyFill="1" applyBorder="1" applyAlignment="1">
      <alignment vertical="center" wrapText="1"/>
    </xf>
    <xf numFmtId="0" fontId="21" fillId="4" borderId="7" xfId="0" applyFont="1" applyFill="1" applyBorder="1" applyAlignment="1">
      <alignment horizontal="center" vertical="center"/>
    </xf>
    <xf numFmtId="0" fontId="21" fillId="4" borderId="7" xfId="0" applyFont="1" applyFill="1" applyBorder="1" applyAlignment="1">
      <alignment vertical="center"/>
    </xf>
    <xf numFmtId="0" fontId="12" fillId="4" borderId="0" xfId="0" applyFont="1" applyFill="1" applyAlignment="1">
      <alignment vertical="top"/>
    </xf>
    <xf numFmtId="0" fontId="12" fillId="4" borderId="0" xfId="0" applyFont="1" applyFill="1" applyAlignment="1">
      <alignment vertical="top" wrapText="1"/>
    </xf>
    <xf numFmtId="0" fontId="12" fillId="4" borderId="0" xfId="0" applyFont="1" applyFill="1" applyAlignment="1">
      <alignment horizontal="center" vertical="top"/>
    </xf>
    <xf numFmtId="0" fontId="6" fillId="4" borderId="0" xfId="0" applyFont="1" applyFill="1" applyAlignment="1">
      <alignment vertical="top"/>
    </xf>
    <xf numFmtId="0" fontId="6" fillId="4" borderId="4" xfId="0" applyFont="1" applyFill="1" applyBorder="1" applyAlignment="1">
      <alignment vertical="top"/>
    </xf>
    <xf numFmtId="0" fontId="6" fillId="4" borderId="4" xfId="0" applyFont="1" applyFill="1" applyBorder="1" applyAlignment="1">
      <alignment vertical="top" wrapText="1"/>
    </xf>
    <xf numFmtId="0" fontId="6" fillId="4" borderId="4" xfId="0" applyFont="1" applyFill="1" applyBorder="1" applyAlignment="1">
      <alignment horizontal="center" vertical="top"/>
    </xf>
    <xf numFmtId="0" fontId="0" fillId="0" borderId="0" xfId="0" applyAlignment="1">
      <alignment vertical="center"/>
    </xf>
    <xf numFmtId="0" fontId="22" fillId="6" borderId="0" xfId="0" applyFont="1" applyFill="1" applyAlignment="1">
      <alignment vertical="center"/>
    </xf>
    <xf numFmtId="0" fontId="22" fillId="6" borderId="0" xfId="0" applyFont="1" applyFill="1" applyAlignment="1">
      <alignment vertical="center" wrapText="1"/>
    </xf>
    <xf numFmtId="0" fontId="22" fillId="6" borderId="0" xfId="0" applyFont="1" applyFill="1" applyAlignment="1">
      <alignment horizontal="center" vertical="center"/>
    </xf>
    <xf numFmtId="0" fontId="22" fillId="5" borderId="10" xfId="0" applyFont="1" applyFill="1" applyBorder="1" applyAlignment="1">
      <alignment horizontal="center" vertical="center" wrapText="1"/>
    </xf>
    <xf numFmtId="0" fontId="26" fillId="5" borderId="10" xfId="0" applyFont="1" applyFill="1" applyBorder="1" applyAlignment="1">
      <alignment horizontal="center" vertical="center" wrapText="1"/>
    </xf>
    <xf numFmtId="167" fontId="26" fillId="5" borderId="10" xfId="0" applyNumberFormat="1" applyFont="1" applyFill="1" applyBorder="1" applyAlignment="1">
      <alignment vertical="center" wrapText="1"/>
    </xf>
    <xf numFmtId="0" fontId="21" fillId="4" borderId="10" xfId="0" applyFont="1" applyFill="1" applyBorder="1" applyAlignment="1">
      <alignment vertical="center" wrapText="1"/>
    </xf>
    <xf numFmtId="0" fontId="21" fillId="4" borderId="10" xfId="0" applyFont="1" applyFill="1" applyBorder="1" applyAlignment="1">
      <alignment horizontal="center" vertical="center" wrapText="1"/>
    </xf>
    <xf numFmtId="0" fontId="21" fillId="0" borderId="10" xfId="0" applyFont="1" applyBorder="1" applyAlignment="1">
      <alignment horizontal="center" vertical="center" wrapText="1"/>
    </xf>
    <xf numFmtId="167" fontId="21" fillId="0" borderId="10" xfId="0" applyNumberFormat="1" applyFont="1" applyBorder="1" applyAlignment="1">
      <alignment vertical="center" wrapText="1"/>
    </xf>
    <xf numFmtId="0" fontId="21" fillId="0" borderId="10" xfId="0" applyFont="1" applyBorder="1" applyAlignment="1" applyProtection="1">
      <alignment vertical="center" wrapText="1"/>
      <protection locked="0"/>
    </xf>
    <xf numFmtId="0" fontId="21" fillId="4" borderId="10" xfId="0"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4" borderId="10" xfId="0"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0" xfId="0" applyFont="1" applyBorder="1" applyAlignment="1">
      <alignment horizontal="right" vertical="center" wrapText="1"/>
    </xf>
    <xf numFmtId="0" fontId="14" fillId="4" borderId="0" xfId="0" applyFont="1" applyFill="1" applyAlignment="1">
      <alignment horizontal="center" vertical="top"/>
    </xf>
    <xf numFmtId="0" fontId="21" fillId="4" borderId="1" xfId="0" applyFont="1" applyFill="1" applyBorder="1" applyAlignment="1">
      <alignment horizontal="center" vertical="center" wrapText="1"/>
    </xf>
    <xf numFmtId="0" fontId="21" fillId="4" borderId="1" xfId="0" applyFont="1" applyFill="1" applyBorder="1" applyAlignment="1">
      <alignment vertical="center" wrapText="1"/>
    </xf>
    <xf numFmtId="0" fontId="21" fillId="0" borderId="1" xfId="0" applyFont="1" applyBorder="1" applyAlignment="1">
      <alignment horizontal="center" vertical="center" wrapText="1"/>
    </xf>
    <xf numFmtId="167" fontId="21" fillId="0" borderId="1" xfId="0" applyNumberFormat="1" applyFont="1" applyBorder="1" applyAlignment="1">
      <alignment vertical="center" wrapText="1"/>
    </xf>
    <xf numFmtId="0" fontId="21" fillId="0" borderId="1" xfId="0" quotePrefix="1" applyFont="1" applyBorder="1" applyAlignment="1">
      <alignment vertical="center" wrapText="1"/>
    </xf>
    <xf numFmtId="0" fontId="26" fillId="5" borderId="0" xfId="0" applyFont="1" applyFill="1" applyAlignment="1">
      <alignment horizontal="center" vertical="center" wrapText="1"/>
    </xf>
    <xf numFmtId="0" fontId="26" fillId="5" borderId="0" xfId="0" applyFont="1" applyFill="1" applyAlignment="1">
      <alignment vertical="center" wrapText="1"/>
    </xf>
    <xf numFmtId="167" fontId="26" fillId="5" borderId="0" xfId="0" applyNumberFormat="1" applyFont="1" applyFill="1" applyAlignment="1">
      <alignment vertical="center" wrapText="1"/>
    </xf>
    <xf numFmtId="0" fontId="21" fillId="2" borderId="3" xfId="0" applyFont="1" applyFill="1" applyBorder="1" applyAlignment="1">
      <alignment horizontal="center" vertical="center" wrapText="1"/>
    </xf>
    <xf numFmtId="0" fontId="28" fillId="0" borderId="0" xfId="0" applyFont="1" applyAlignment="1">
      <alignment vertical="top"/>
    </xf>
    <xf numFmtId="0" fontId="21" fillId="0" borderId="1" xfId="0" applyFont="1" applyBorder="1" applyAlignment="1">
      <alignment horizontal="left" vertical="center" wrapText="1"/>
    </xf>
    <xf numFmtId="0" fontId="21" fillId="4" borderId="1" xfId="0" applyFont="1" applyFill="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vertical="center" wrapText="1"/>
      <protection locked="0"/>
    </xf>
    <xf numFmtId="0" fontId="19" fillId="4" borderId="1" xfId="0" applyFont="1" applyFill="1" applyBorder="1" applyAlignment="1">
      <alignment horizontal="center" vertical="center" wrapText="1"/>
    </xf>
    <xf numFmtId="0" fontId="21" fillId="7" borderId="10" xfId="0" applyFont="1" applyFill="1" applyBorder="1" applyAlignment="1">
      <alignment vertical="center" wrapText="1"/>
    </xf>
    <xf numFmtId="0" fontId="19" fillId="7" borderId="10" xfId="0" applyFont="1" applyFill="1" applyBorder="1" applyAlignment="1">
      <alignment horizontal="right" vertical="center" wrapText="1"/>
    </xf>
    <xf numFmtId="0" fontId="21" fillId="6" borderId="3" xfId="0" applyFont="1" applyFill="1" applyBorder="1" applyAlignment="1">
      <alignment horizontal="center" vertical="center" wrapText="1"/>
    </xf>
    <xf numFmtId="0" fontId="26" fillId="6" borderId="10" xfId="0" applyFont="1" applyFill="1" applyBorder="1" applyAlignment="1">
      <alignment vertical="center" wrapText="1"/>
    </xf>
    <xf numFmtId="0" fontId="22" fillId="6" borderId="10" xfId="0" applyFont="1" applyFill="1" applyBorder="1" applyAlignment="1">
      <alignment horizontal="right" vertical="center" wrapText="1"/>
    </xf>
    <xf numFmtId="0" fontId="22" fillId="6" borderId="10" xfId="0" applyFont="1" applyFill="1" applyBorder="1" applyAlignment="1">
      <alignment horizontal="center" vertical="center" wrapText="1"/>
    </xf>
    <xf numFmtId="0" fontId="22" fillId="6" borderId="10" xfId="0" applyFont="1" applyFill="1" applyBorder="1" applyAlignment="1">
      <alignment vertical="center" wrapText="1"/>
    </xf>
    <xf numFmtId="0" fontId="5" fillId="0" borderId="0" xfId="0" applyFont="1" applyAlignment="1">
      <alignment vertical="top"/>
    </xf>
    <xf numFmtId="0" fontId="7" fillId="0" borderId="0" xfId="0" applyFont="1" applyAlignment="1">
      <alignment vertical="top"/>
    </xf>
    <xf numFmtId="0" fontId="22" fillId="6" borderId="3" xfId="0" applyFont="1" applyFill="1" applyBorder="1" applyAlignment="1">
      <alignment horizontal="center" vertical="center" wrapText="1"/>
    </xf>
    <xf numFmtId="0" fontId="22" fillId="6" borderId="3" xfId="0" applyFont="1" applyFill="1" applyBorder="1" applyAlignment="1">
      <alignment horizontal="right" vertical="center" wrapText="1"/>
    </xf>
    <xf numFmtId="0" fontId="22" fillId="6" borderId="3" xfId="0" applyFont="1" applyFill="1" applyBorder="1" applyAlignment="1">
      <alignment vertical="center" wrapText="1"/>
    </xf>
    <xf numFmtId="164" fontId="21" fillId="8" borderId="10" xfId="0" applyNumberFormat="1" applyFont="1" applyFill="1" applyBorder="1" applyAlignment="1">
      <alignment vertical="center" wrapText="1"/>
    </xf>
    <xf numFmtId="0" fontId="21" fillId="8" borderId="10" xfId="0" applyFont="1" applyFill="1" applyBorder="1" applyAlignment="1">
      <alignment horizontal="center" vertical="center" wrapText="1"/>
    </xf>
    <xf numFmtId="167" fontId="21" fillId="8" borderId="10" xfId="0" applyNumberFormat="1" applyFont="1" applyFill="1" applyBorder="1" applyAlignment="1">
      <alignment vertical="center" wrapText="1"/>
    </xf>
    <xf numFmtId="164" fontId="21" fillId="8" borderId="1" xfId="0" applyNumberFormat="1" applyFont="1" applyFill="1" applyBorder="1" applyAlignment="1">
      <alignment vertical="center" wrapText="1"/>
    </xf>
    <xf numFmtId="0" fontId="21" fillId="8" borderId="1" xfId="0" applyFont="1" applyFill="1" applyBorder="1" applyAlignment="1">
      <alignment horizontal="center" vertical="center" wrapText="1"/>
    </xf>
    <xf numFmtId="167" fontId="21" fillId="8" borderId="1" xfId="0" applyNumberFormat="1" applyFont="1" applyFill="1" applyBorder="1" applyAlignment="1">
      <alignment vertical="center" wrapText="1"/>
    </xf>
    <xf numFmtId="0" fontId="19" fillId="9" borderId="1" xfId="0" applyFont="1" applyFill="1" applyBorder="1" applyAlignment="1">
      <alignment horizontal="center" vertical="center"/>
    </xf>
    <xf numFmtId="0" fontId="19" fillId="9" borderId="1" xfId="0" applyFont="1" applyFill="1" applyBorder="1" applyAlignment="1">
      <alignment vertical="center"/>
    </xf>
    <xf numFmtId="0" fontId="21" fillId="9" borderId="1" xfId="0" applyFont="1" applyFill="1" applyBorder="1" applyAlignment="1" applyProtection="1">
      <alignment horizontal="center" vertical="center"/>
      <protection locked="0"/>
    </xf>
    <xf numFmtId="0" fontId="21" fillId="9" borderId="10" xfId="0" applyFont="1" applyFill="1" applyBorder="1" applyAlignment="1">
      <alignment horizontal="center" vertical="center"/>
    </xf>
    <xf numFmtId="0" fontId="20" fillId="9" borderId="10" xfId="0" applyFont="1" applyFill="1" applyBorder="1" applyAlignment="1">
      <alignment vertical="center" wrapText="1"/>
    </xf>
    <xf numFmtId="0" fontId="19" fillId="9" borderId="10" xfId="0" applyFont="1" applyFill="1" applyBorder="1" applyAlignment="1">
      <alignment horizontal="center" vertical="center" wrapText="1"/>
    </xf>
    <xf numFmtId="0" fontId="19" fillId="9" borderId="10" xfId="0" applyFont="1" applyFill="1" applyBorder="1" applyAlignment="1" applyProtection="1">
      <alignment vertical="center" wrapText="1"/>
      <protection locked="0"/>
    </xf>
    <xf numFmtId="0" fontId="21" fillId="9" borderId="10" xfId="0" applyFont="1" applyFill="1" applyBorder="1" applyAlignment="1">
      <alignment vertical="center"/>
    </xf>
    <xf numFmtId="0" fontId="19" fillId="9" borderId="10" xfId="0" applyFont="1" applyFill="1" applyBorder="1" applyAlignment="1">
      <alignment horizontal="center" vertical="center"/>
    </xf>
    <xf numFmtId="0" fontId="21" fillId="9" borderId="10" xfId="0" applyFont="1" applyFill="1" applyBorder="1" applyAlignment="1" applyProtection="1">
      <alignment vertical="center"/>
      <protection locked="0"/>
    </xf>
    <xf numFmtId="0" fontId="21" fillId="9" borderId="7" xfId="0" applyFont="1" applyFill="1" applyBorder="1" applyAlignment="1">
      <alignment horizontal="center" vertical="center"/>
    </xf>
    <xf numFmtId="0" fontId="19" fillId="9" borderId="7" xfId="0" applyFont="1" applyFill="1" applyBorder="1" applyAlignment="1">
      <alignment horizontal="center" vertical="center"/>
    </xf>
    <xf numFmtId="0" fontId="21" fillId="9" borderId="7" xfId="0" applyFont="1" applyFill="1" applyBorder="1" applyAlignment="1">
      <alignment vertical="center"/>
    </xf>
    <xf numFmtId="0" fontId="8" fillId="4" borderId="0" xfId="0" applyFont="1" applyFill="1"/>
    <xf numFmtId="0" fontId="14" fillId="4" borderId="0" xfId="0" applyFont="1" applyFill="1" applyAlignment="1">
      <alignment horizontal="left"/>
    </xf>
    <xf numFmtId="0" fontId="8" fillId="4" borderId="4" xfId="0" applyFont="1" applyFill="1" applyBorder="1"/>
    <xf numFmtId="0" fontId="8" fillId="4" borderId="4" xfId="0" applyFont="1" applyFill="1" applyBorder="1" applyAlignment="1">
      <alignment horizontal="center"/>
    </xf>
    <xf numFmtId="0" fontId="29" fillId="6" borderId="0" xfId="0" applyFont="1" applyFill="1" applyAlignment="1">
      <alignment vertical="center" wrapText="1"/>
    </xf>
    <xf numFmtId="0" fontId="29" fillId="6" borderId="0" xfId="0" applyFont="1" applyFill="1" applyAlignment="1">
      <alignment horizontal="center" vertical="center" wrapText="1"/>
    </xf>
    <xf numFmtId="0" fontId="21" fillId="8" borderId="3" xfId="0" applyFont="1" applyFill="1" applyBorder="1" applyAlignment="1">
      <alignment horizontal="center" vertical="center" wrapText="1"/>
    </xf>
    <xf numFmtId="167" fontId="21" fillId="8" borderId="3" xfId="0" applyNumberFormat="1" applyFont="1" applyFill="1" applyBorder="1" applyAlignment="1">
      <alignment vertical="center" wrapText="1"/>
    </xf>
    <xf numFmtId="0" fontId="22" fillId="6" borderId="13" xfId="0" applyFont="1" applyFill="1" applyBorder="1" applyAlignment="1">
      <alignment horizontal="center" vertical="center" wrapText="1"/>
    </xf>
    <xf numFmtId="167" fontId="22" fillId="6" borderId="13" xfId="0" applyNumberFormat="1" applyFont="1" applyFill="1" applyBorder="1" applyAlignment="1">
      <alignment vertical="center" wrapText="1"/>
    </xf>
    <xf numFmtId="0" fontId="21" fillId="0" borderId="0" xfId="0" applyFont="1" applyAlignment="1">
      <alignment horizontal="center" vertical="center" wrapText="1"/>
    </xf>
    <xf numFmtId="167" fontId="21" fillId="0" borderId="0" xfId="0" applyNumberFormat="1" applyFont="1" applyAlignment="1">
      <alignment vertical="center" wrapText="1"/>
    </xf>
    <xf numFmtId="0" fontId="21" fillId="8" borderId="10" xfId="0" applyFont="1" applyFill="1" applyBorder="1" applyAlignment="1">
      <alignment vertical="center" wrapText="1"/>
    </xf>
    <xf numFmtId="0" fontId="21" fillId="0" borderId="10" xfId="0" applyFont="1" applyBorder="1" applyAlignment="1" applyProtection="1">
      <alignment horizontal="left" vertical="center" wrapText="1"/>
      <protection locked="0"/>
    </xf>
    <xf numFmtId="0" fontId="9" fillId="0" borderId="0" xfId="0" applyFont="1" applyAlignment="1">
      <alignment vertical="top"/>
    </xf>
    <xf numFmtId="0" fontId="0" fillId="4" borderId="0" xfId="0" applyFill="1"/>
    <xf numFmtId="0" fontId="0" fillId="4" borderId="4" xfId="0" applyFill="1" applyBorder="1"/>
    <xf numFmtId="0" fontId="29" fillId="6" borderId="0" xfId="0" applyFont="1" applyFill="1"/>
    <xf numFmtId="0" fontId="17" fillId="6" borderId="0" xfId="0" applyFont="1" applyFill="1"/>
    <xf numFmtId="0" fontId="21" fillId="0" borderId="0" xfId="0" applyFont="1" applyAlignment="1">
      <alignment wrapText="1"/>
    </xf>
    <xf numFmtId="0" fontId="26" fillId="6" borderId="0" xfId="0" applyFont="1" applyFill="1" applyAlignment="1">
      <alignment wrapText="1"/>
    </xf>
    <xf numFmtId="0" fontId="19" fillId="0" borderId="10" xfId="0" applyFont="1" applyBorder="1" applyAlignment="1">
      <alignment horizontal="right" vertical="center" wrapText="1"/>
    </xf>
    <xf numFmtId="0" fontId="21" fillId="8" borderId="1" xfId="0" applyFont="1" applyFill="1" applyBorder="1" applyAlignment="1">
      <alignment vertical="center" wrapText="1"/>
    </xf>
    <xf numFmtId="0" fontId="21" fillId="8" borderId="0" xfId="0" applyFont="1" applyFill="1" applyAlignment="1">
      <alignment horizontal="center" vertical="center" wrapText="1"/>
    </xf>
    <xf numFmtId="167" fontId="21" fillId="8" borderId="0" xfId="0" applyNumberFormat="1" applyFont="1" applyFill="1" applyAlignment="1">
      <alignment vertical="center" wrapText="1"/>
    </xf>
    <xf numFmtId="4" fontId="21" fillId="4" borderId="10" xfId="0" applyNumberFormat="1" applyFont="1" applyFill="1" applyBorder="1" applyAlignment="1" applyProtection="1">
      <alignment vertical="center" wrapText="1"/>
      <protection locked="0"/>
    </xf>
    <xf numFmtId="0" fontId="22" fillId="5" borderId="1" xfId="0" applyFont="1" applyFill="1" applyBorder="1" applyAlignment="1">
      <alignment horizontal="center" vertical="center" wrapText="1"/>
    </xf>
    <xf numFmtId="0" fontId="26" fillId="5" borderId="1" xfId="0" applyFont="1" applyFill="1" applyBorder="1" applyAlignment="1">
      <alignment vertical="center" wrapText="1"/>
    </xf>
    <xf numFmtId="0" fontId="21" fillId="4" borderId="10" xfId="0" applyFont="1" applyFill="1" applyBorder="1" applyAlignment="1" applyProtection="1">
      <alignment vertical="center"/>
      <protection locked="0"/>
    </xf>
    <xf numFmtId="0" fontId="21" fillId="8" borderId="10" xfId="0" applyFont="1" applyFill="1" applyBorder="1" applyAlignment="1">
      <alignment vertical="center"/>
    </xf>
    <xf numFmtId="0" fontId="21" fillId="8" borderId="10" xfId="0" applyFont="1" applyFill="1" applyBorder="1" applyAlignment="1">
      <alignment horizontal="center" vertical="center"/>
    </xf>
    <xf numFmtId="0" fontId="21" fillId="0" borderId="10" xfId="0" applyFont="1" applyBorder="1" applyAlignment="1">
      <alignment horizontal="left" vertical="center"/>
    </xf>
    <xf numFmtId="167" fontId="21" fillId="0" borderId="10" xfId="0" applyNumberFormat="1" applyFont="1" applyBorder="1" applyAlignment="1">
      <alignment vertical="center"/>
    </xf>
    <xf numFmtId="0" fontId="21" fillId="4" borderId="10" xfId="0" applyFont="1" applyFill="1" applyBorder="1" applyAlignment="1" applyProtection="1">
      <alignment horizontal="center" vertical="center"/>
      <protection locked="0"/>
    </xf>
    <xf numFmtId="0" fontId="14" fillId="4" borderId="0" xfId="0" applyFont="1" applyFill="1" applyAlignment="1">
      <alignment vertical="center"/>
    </xf>
    <xf numFmtId="0" fontId="0" fillId="4" borderId="4" xfId="0" applyFill="1" applyBorder="1" applyAlignment="1">
      <alignment vertical="center"/>
    </xf>
    <xf numFmtId="0" fontId="26" fillId="6" borderId="0" xfId="0" applyFont="1" applyFill="1" applyAlignment="1">
      <alignment vertical="center" wrapText="1"/>
    </xf>
    <xf numFmtId="0" fontId="8"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21" fillId="8" borderId="3" xfId="0" applyFont="1" applyFill="1" applyBorder="1" applyAlignment="1">
      <alignment vertical="center" wrapText="1"/>
    </xf>
    <xf numFmtId="0" fontId="21" fillId="0" borderId="0" xfId="0" applyFont="1" applyAlignment="1">
      <alignment vertical="center" wrapText="1"/>
    </xf>
    <xf numFmtId="0" fontId="10" fillId="4" borderId="4" xfId="0" applyFont="1" applyFill="1" applyBorder="1"/>
    <xf numFmtId="4" fontId="21" fillId="4" borderId="2" xfId="0" applyNumberFormat="1" applyFont="1" applyFill="1" applyBorder="1" applyAlignment="1" applyProtection="1">
      <alignment vertical="center" wrapText="1"/>
      <protection locked="0"/>
    </xf>
    <xf numFmtId="0" fontId="21" fillId="3" borderId="10" xfId="0" applyFont="1" applyFill="1" applyBorder="1" applyAlignment="1">
      <alignment vertical="center" wrapText="1"/>
    </xf>
    <xf numFmtId="0" fontId="20" fillId="0" borderId="10" xfId="0" applyFont="1" applyBorder="1" applyAlignment="1" applyProtection="1">
      <alignment vertical="center" wrapText="1"/>
      <protection locked="0"/>
    </xf>
    <xf numFmtId="0" fontId="21" fillId="3" borderId="1" xfId="0" applyFont="1" applyFill="1" applyBorder="1" applyAlignment="1">
      <alignment vertical="center" wrapText="1"/>
    </xf>
    <xf numFmtId="0" fontId="21" fillId="4" borderId="0" xfId="0" applyFont="1" applyFill="1" applyAlignment="1">
      <alignment vertical="center" wrapText="1"/>
    </xf>
    <xf numFmtId="0" fontId="21" fillId="4" borderId="3" xfId="0" applyFont="1" applyFill="1" applyBorder="1" applyAlignment="1">
      <alignment horizontal="center" vertical="center" wrapText="1"/>
    </xf>
    <xf numFmtId="0" fontId="21" fillId="0" borderId="3" xfId="0" applyFont="1" applyBorder="1" applyAlignment="1">
      <alignment vertical="center" wrapText="1"/>
    </xf>
    <xf numFmtId="0" fontId="21" fillId="4" borderId="3" xfId="0" applyFont="1" applyFill="1" applyBorder="1" applyAlignment="1">
      <alignment vertical="center" wrapText="1"/>
    </xf>
    <xf numFmtId="0" fontId="21" fillId="4" borderId="3" xfId="0" applyFont="1" applyFill="1" applyBorder="1" applyAlignment="1" applyProtection="1">
      <alignment vertical="center" wrapText="1"/>
      <protection locked="0"/>
    </xf>
    <xf numFmtId="0" fontId="21" fillId="3" borderId="3" xfId="0" applyFont="1" applyFill="1" applyBorder="1" applyAlignment="1">
      <alignment vertical="center" wrapText="1"/>
    </xf>
    <xf numFmtId="0" fontId="11" fillId="4" borderId="4" xfId="0" applyFont="1" applyFill="1" applyBorder="1"/>
    <xf numFmtId="0" fontId="26" fillId="5" borderId="0" xfId="0" applyFont="1" applyFill="1" applyAlignment="1">
      <alignment vertical="center"/>
    </xf>
    <xf numFmtId="0" fontId="26" fillId="5" borderId="0" xfId="0" applyFont="1" applyFill="1" applyAlignment="1">
      <alignment horizontal="center" vertical="center"/>
    </xf>
    <xf numFmtId="0" fontId="21" fillId="4" borderId="1" xfId="0" applyFont="1" applyFill="1" applyBorder="1" applyAlignment="1">
      <alignment vertical="center"/>
    </xf>
    <xf numFmtId="167" fontId="21" fillId="8" borderId="10" xfId="0" applyNumberFormat="1" applyFont="1" applyFill="1" applyBorder="1" applyAlignment="1">
      <alignment vertical="center"/>
    </xf>
    <xf numFmtId="0" fontId="21" fillId="0" borderId="10" xfId="0" applyFont="1" applyBorder="1" applyAlignment="1" applyProtection="1">
      <alignment horizontal="left" vertical="center"/>
      <protection locked="0"/>
    </xf>
    <xf numFmtId="0" fontId="19" fillId="0" borderId="10" xfId="0" applyFont="1" applyBorder="1" applyAlignment="1">
      <alignment horizontal="left" vertical="center"/>
    </xf>
    <xf numFmtId="0" fontId="19" fillId="4" borderId="1" xfId="0" applyFont="1" applyFill="1" applyBorder="1" applyAlignment="1">
      <alignment horizontal="center" vertical="center"/>
    </xf>
    <xf numFmtId="167" fontId="21" fillId="0" borderId="1" xfId="0" applyNumberFormat="1" applyFont="1" applyBorder="1" applyAlignment="1">
      <alignment vertical="center"/>
    </xf>
    <xf numFmtId="167" fontId="26" fillId="5" borderId="0" xfId="0" applyNumberFormat="1" applyFont="1" applyFill="1" applyAlignment="1">
      <alignment vertical="center"/>
    </xf>
    <xf numFmtId="0" fontId="21" fillId="0" borderId="1" xfId="0" applyFont="1" applyBorder="1" applyAlignment="1" applyProtection="1">
      <alignment vertical="center"/>
      <protection locked="0"/>
    </xf>
    <xf numFmtId="0" fontId="21" fillId="4" borderId="1" xfId="0" applyFont="1" applyFill="1" applyBorder="1" applyAlignment="1" applyProtection="1">
      <alignment vertical="center"/>
      <protection locked="0"/>
    </xf>
    <xf numFmtId="0" fontId="21" fillId="8" borderId="1" xfId="0" applyFont="1" applyFill="1" applyBorder="1" applyAlignment="1">
      <alignment vertical="center"/>
    </xf>
    <xf numFmtId="167" fontId="21" fillId="8" borderId="1" xfId="0" applyNumberFormat="1" applyFont="1" applyFill="1" applyBorder="1" applyAlignment="1">
      <alignment vertical="center"/>
    </xf>
    <xf numFmtId="0" fontId="21" fillId="0" borderId="1" xfId="0" applyFont="1" applyBorder="1" applyAlignment="1">
      <alignment horizontal="left" vertical="center"/>
    </xf>
    <xf numFmtId="0" fontId="22" fillId="6" borderId="3" xfId="0" applyFont="1" applyFill="1" applyBorder="1" applyAlignment="1">
      <alignment horizontal="center" vertical="center"/>
    </xf>
    <xf numFmtId="0" fontId="22" fillId="6" borderId="3" xfId="0" applyFont="1" applyFill="1" applyBorder="1" applyAlignment="1">
      <alignment vertical="center"/>
    </xf>
    <xf numFmtId="0" fontId="22" fillId="6" borderId="10" xfId="0" applyFont="1" applyFill="1" applyBorder="1" applyAlignment="1">
      <alignment vertical="center"/>
    </xf>
    <xf numFmtId="0" fontId="22" fillId="6" borderId="10"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3" xfId="0" applyFont="1" applyFill="1" applyBorder="1" applyAlignment="1">
      <alignment vertical="center"/>
    </xf>
    <xf numFmtId="0" fontId="22" fillId="6" borderId="13" xfId="0" applyFont="1" applyFill="1" applyBorder="1" applyAlignment="1">
      <alignment horizontal="center" vertical="center"/>
    </xf>
    <xf numFmtId="167" fontId="22" fillId="6" borderId="13" xfId="0" applyNumberFormat="1" applyFont="1" applyFill="1" applyBorder="1" applyAlignment="1">
      <alignment vertical="center"/>
    </xf>
    <xf numFmtId="0" fontId="21" fillId="0" borderId="0" xfId="0" applyFont="1" applyAlignment="1">
      <alignment vertical="center"/>
    </xf>
    <xf numFmtId="0" fontId="21" fillId="8" borderId="0" xfId="0" applyFont="1" applyFill="1" applyAlignment="1">
      <alignment vertical="center"/>
    </xf>
    <xf numFmtId="167" fontId="21" fillId="8" borderId="0" xfId="0" applyNumberFormat="1" applyFont="1" applyFill="1" applyAlignment="1">
      <alignment vertical="center"/>
    </xf>
    <xf numFmtId="167" fontId="21" fillId="8" borderId="3" xfId="0" applyNumberFormat="1" applyFont="1" applyFill="1" applyBorder="1" applyAlignment="1">
      <alignment vertical="center"/>
    </xf>
    <xf numFmtId="0" fontId="9" fillId="4" borderId="4" xfId="0" applyFont="1" applyFill="1" applyBorder="1"/>
    <xf numFmtId="0" fontId="30" fillId="4" borderId="1" xfId="0" applyFont="1" applyFill="1" applyBorder="1" applyAlignment="1">
      <alignment horizontal="center" vertical="center" wrapText="1"/>
    </xf>
    <xf numFmtId="0" fontId="30" fillId="0" borderId="1" xfId="0" applyFont="1" applyBorder="1" applyAlignment="1">
      <alignment vertical="center" wrapText="1"/>
    </xf>
    <xf numFmtId="0" fontId="30" fillId="4" borderId="1" xfId="0" applyFont="1" applyFill="1" applyBorder="1" applyAlignment="1">
      <alignment vertical="center" wrapText="1"/>
    </xf>
    <xf numFmtId="0" fontId="30" fillId="4" borderId="10" xfId="0" applyFont="1" applyFill="1" applyBorder="1" applyAlignment="1">
      <alignment horizontal="center" vertical="center" wrapText="1"/>
    </xf>
    <xf numFmtId="0" fontId="32" fillId="0" borderId="10" xfId="0" applyFont="1" applyBorder="1" applyAlignment="1">
      <alignment vertical="center" wrapText="1"/>
    </xf>
    <xf numFmtId="0" fontId="30" fillId="4" borderId="10" xfId="0" applyFont="1" applyFill="1" applyBorder="1" applyAlignment="1">
      <alignment vertical="center" wrapText="1"/>
    </xf>
    <xf numFmtId="0" fontId="30" fillId="0" borderId="10" xfId="0" applyFont="1" applyBorder="1" applyAlignment="1">
      <alignment vertical="center" wrapText="1"/>
    </xf>
    <xf numFmtId="0" fontId="33" fillId="0" borderId="10" xfId="0" applyFont="1" applyBorder="1" applyAlignment="1">
      <alignment vertical="center" wrapText="1"/>
    </xf>
    <xf numFmtId="0" fontId="30" fillId="0" borderId="10" xfId="0" applyFont="1" applyBorder="1" applyAlignment="1" applyProtection="1">
      <alignment vertical="center" wrapText="1"/>
      <protection locked="0"/>
    </xf>
    <xf numFmtId="0" fontId="30" fillId="4" borderId="10" xfId="0" applyFont="1" applyFill="1" applyBorder="1" applyAlignment="1" applyProtection="1">
      <alignment vertical="center" wrapText="1"/>
      <protection locked="0"/>
    </xf>
    <xf numFmtId="0" fontId="30" fillId="8" borderId="10" xfId="0" applyFont="1" applyFill="1" applyBorder="1" applyAlignment="1">
      <alignment vertical="center" wrapText="1"/>
    </xf>
    <xf numFmtId="0" fontId="32" fillId="0" borderId="10" xfId="0" applyFont="1" applyBorder="1" applyAlignment="1" applyProtection="1">
      <alignment vertical="center" wrapText="1"/>
      <protection locked="0"/>
    </xf>
    <xf numFmtId="0" fontId="30" fillId="4" borderId="10" xfId="0" applyFont="1" applyFill="1" applyBorder="1" applyAlignment="1" applyProtection="1">
      <alignment horizontal="center" vertical="center" wrapText="1"/>
      <protection locked="0"/>
    </xf>
    <xf numFmtId="0" fontId="30" fillId="0" borderId="10" xfId="0" applyFont="1" applyBorder="1" applyAlignment="1" applyProtection="1">
      <alignment horizontal="center" vertical="center" wrapText="1"/>
      <protection locked="0"/>
    </xf>
    <xf numFmtId="0" fontId="30" fillId="8" borderId="10"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4" fillId="6" borderId="10" xfId="0" applyFont="1" applyFill="1" applyBorder="1" applyAlignment="1">
      <alignment horizontal="right" vertical="center" wrapText="1"/>
    </xf>
    <xf numFmtId="0" fontId="34" fillId="6" borderId="10" xfId="0" applyFont="1" applyFill="1" applyBorder="1" applyAlignment="1">
      <alignment vertical="center" wrapText="1"/>
    </xf>
    <xf numFmtId="0" fontId="32" fillId="0" borderId="1" xfId="0" applyFont="1" applyBorder="1" applyAlignment="1">
      <alignment vertical="center" wrapText="1"/>
    </xf>
    <xf numFmtId="0" fontId="31" fillId="5" borderId="0" xfId="0" applyFont="1" applyFill="1" applyAlignment="1">
      <alignment horizontal="center" vertical="center" wrapText="1"/>
    </xf>
    <xf numFmtId="0" fontId="34" fillId="5" borderId="0" xfId="0" applyFont="1" applyFill="1" applyAlignment="1">
      <alignment vertical="center" wrapText="1"/>
    </xf>
    <xf numFmtId="0" fontId="31" fillId="5" borderId="0" xfId="0" applyFont="1" applyFill="1" applyAlignment="1">
      <alignment vertical="center" wrapText="1"/>
    </xf>
    <xf numFmtId="0" fontId="34" fillId="6" borderId="3" xfId="0" applyFont="1" applyFill="1" applyBorder="1" applyAlignment="1">
      <alignment horizontal="center" vertical="center" wrapText="1"/>
    </xf>
    <xf numFmtId="0" fontId="34" fillId="6" borderId="3" xfId="0" applyFont="1" applyFill="1" applyBorder="1" applyAlignment="1">
      <alignment horizontal="right" vertical="center" wrapText="1"/>
    </xf>
    <xf numFmtId="0" fontId="34" fillId="6" borderId="3" xfId="0" applyFont="1" applyFill="1" applyBorder="1" applyAlignment="1">
      <alignment vertical="center" wrapText="1"/>
    </xf>
    <xf numFmtId="0" fontId="32" fillId="4" borderId="1" xfId="0" applyFont="1" applyFill="1" applyBorder="1" applyAlignment="1">
      <alignment horizontal="center" vertical="center" wrapText="1"/>
    </xf>
    <xf numFmtId="0" fontId="34" fillId="5" borderId="0" xfId="0" applyFont="1" applyFill="1" applyAlignment="1">
      <alignment horizontal="center" vertical="center" wrapText="1"/>
    </xf>
    <xf numFmtId="0" fontId="33" fillId="0" borderId="1" xfId="0" applyFont="1" applyBorder="1" applyAlignment="1">
      <alignment vertical="center" wrapText="1"/>
    </xf>
    <xf numFmtId="0" fontId="30" fillId="0" borderId="1" xfId="0" applyFont="1" applyBorder="1" applyAlignment="1">
      <alignment horizontal="center" vertical="center" wrapText="1"/>
    </xf>
    <xf numFmtId="167" fontId="30" fillId="0" borderId="1" xfId="0" applyNumberFormat="1" applyFont="1" applyBorder="1" applyAlignment="1">
      <alignment vertical="center" wrapText="1"/>
    </xf>
    <xf numFmtId="167" fontId="31" fillId="5" borderId="0" xfId="0" applyNumberFormat="1" applyFont="1" applyFill="1" applyAlignment="1">
      <alignment vertical="center" wrapText="1"/>
    </xf>
    <xf numFmtId="0" fontId="34" fillId="6" borderId="13" xfId="0" applyFont="1" applyFill="1" applyBorder="1" applyAlignment="1">
      <alignment horizontal="center" vertical="center" wrapText="1"/>
    </xf>
    <xf numFmtId="167" fontId="34" fillId="6" borderId="13" xfId="0" applyNumberFormat="1" applyFont="1" applyFill="1" applyBorder="1" applyAlignment="1">
      <alignment vertical="center" wrapText="1"/>
    </xf>
    <xf numFmtId="0" fontId="30" fillId="8" borderId="3" xfId="0" applyFont="1" applyFill="1" applyBorder="1" applyAlignment="1">
      <alignment horizontal="center" vertical="center" wrapText="1"/>
    </xf>
    <xf numFmtId="0" fontId="30" fillId="8" borderId="3" xfId="0" applyFont="1" applyFill="1" applyBorder="1" applyAlignment="1">
      <alignment vertical="center" wrapText="1"/>
    </xf>
    <xf numFmtId="0" fontId="30" fillId="0" borderId="0" xfId="0" applyFont="1" applyAlignment="1">
      <alignment vertical="center" wrapText="1"/>
    </xf>
    <xf numFmtId="0" fontId="35" fillId="0" borderId="10" xfId="0" applyFont="1" applyBorder="1" applyAlignment="1">
      <alignment vertical="center" wrapText="1"/>
    </xf>
    <xf numFmtId="167" fontId="21" fillId="3" borderId="1" xfId="0" applyNumberFormat="1" applyFont="1" applyFill="1" applyBorder="1" applyAlignment="1">
      <alignment vertical="center" wrapText="1"/>
    </xf>
    <xf numFmtId="0" fontId="3" fillId="5" borderId="0" xfId="0" applyFont="1" applyFill="1" applyAlignment="1">
      <alignment vertical="top"/>
    </xf>
    <xf numFmtId="0" fontId="3" fillId="4" borderId="0" xfId="0" applyFont="1" applyFill="1"/>
    <xf numFmtId="0" fontId="3" fillId="4" borderId="0" xfId="0" applyFont="1" applyFill="1" applyAlignment="1">
      <alignment wrapText="1"/>
    </xf>
    <xf numFmtId="0" fontId="6" fillId="4" borderId="0" xfId="0" applyFont="1" applyFill="1"/>
    <xf numFmtId="0" fontId="3" fillId="4" borderId="4" xfId="0" applyFont="1" applyFill="1" applyBorder="1"/>
    <xf numFmtId="0" fontId="4" fillId="4" borderId="4" xfId="0" applyFont="1" applyFill="1" applyBorder="1" applyAlignment="1">
      <alignment horizontal="left"/>
    </xf>
    <xf numFmtId="0" fontId="3" fillId="4" borderId="4" xfId="0" applyFont="1" applyFill="1" applyBorder="1" applyAlignment="1">
      <alignment wrapText="1"/>
    </xf>
    <xf numFmtId="0" fontId="6" fillId="4" borderId="4" xfId="0" applyFont="1" applyFill="1" applyBorder="1"/>
    <xf numFmtId="167" fontId="21" fillId="3" borderId="3" xfId="0" applyNumberFormat="1" applyFont="1" applyFill="1" applyBorder="1" applyAlignment="1">
      <alignment vertical="center" wrapText="1"/>
    </xf>
    <xf numFmtId="2" fontId="21" fillId="0" borderId="10" xfId="0" applyNumberFormat="1" applyFont="1" applyBorder="1" applyAlignment="1">
      <alignment horizontal="right" vertical="center" wrapText="1"/>
    </xf>
    <xf numFmtId="167" fontId="21" fillId="0" borderId="10" xfId="0" applyNumberFormat="1" applyFont="1" applyBorder="1" applyAlignment="1">
      <alignment horizontal="right" vertical="center" wrapText="1"/>
    </xf>
    <xf numFmtId="167" fontId="21" fillId="4" borderId="10" xfId="0" applyNumberFormat="1" applyFont="1" applyFill="1" applyBorder="1" applyAlignment="1">
      <alignment horizontal="right" vertical="center" wrapText="1"/>
    </xf>
    <xf numFmtId="2" fontId="21" fillId="0" borderId="10" xfId="0" applyNumberFormat="1" applyFont="1" applyBorder="1" applyAlignment="1">
      <alignment vertical="center" wrapText="1"/>
    </xf>
    <xf numFmtId="2" fontId="21" fillId="0" borderId="10" xfId="1" applyNumberFormat="1" applyFont="1" applyFill="1" applyBorder="1" applyAlignment="1">
      <alignment vertical="center" wrapText="1"/>
    </xf>
    <xf numFmtId="165" fontId="21" fillId="4" borderId="10" xfId="1" applyNumberFormat="1" applyFont="1" applyFill="1" applyBorder="1" applyAlignment="1">
      <alignment vertical="center" wrapText="1"/>
    </xf>
    <xf numFmtId="0" fontId="36" fillId="4" borderId="0" xfId="0" applyFont="1" applyFill="1"/>
    <xf numFmtId="2" fontId="19" fillId="7" borderId="10" xfId="0" applyNumberFormat="1" applyFont="1" applyFill="1" applyBorder="1" applyAlignment="1">
      <alignment horizontal="right" vertical="center" wrapText="1"/>
    </xf>
    <xf numFmtId="167" fontId="19" fillId="7" borderId="10" xfId="0" applyNumberFormat="1" applyFont="1" applyFill="1" applyBorder="1" applyAlignment="1">
      <alignment horizontal="right" vertical="center" wrapText="1"/>
    </xf>
    <xf numFmtId="0" fontId="19" fillId="4" borderId="10" xfId="0" applyFont="1" applyFill="1" applyBorder="1" applyAlignment="1">
      <alignment horizontal="right" vertical="center" wrapText="1"/>
    </xf>
    <xf numFmtId="0" fontId="22" fillId="5" borderId="0" xfId="0" applyFont="1" applyFill="1" applyAlignment="1">
      <alignment horizontal="center" vertical="center" wrapText="1"/>
    </xf>
    <xf numFmtId="0" fontId="22" fillId="5" borderId="0" xfId="0" applyFont="1" applyFill="1" applyAlignment="1">
      <alignment horizontal="center" vertical="center"/>
    </xf>
    <xf numFmtId="0" fontId="21" fillId="4" borderId="11" xfId="0" applyFont="1" applyFill="1" applyBorder="1" applyAlignment="1">
      <alignment horizontal="left" vertical="center" wrapText="1"/>
    </xf>
    <xf numFmtId="0" fontId="21" fillId="4" borderId="0" xfId="0" applyFont="1" applyFill="1" applyAlignment="1">
      <alignment horizontal="left" vertical="center" wrapText="1"/>
    </xf>
    <xf numFmtId="0" fontId="22" fillId="6" borderId="0" xfId="0" applyFont="1" applyFill="1" applyAlignment="1">
      <alignment horizontal="center" vertical="center" wrapText="1"/>
    </xf>
    <xf numFmtId="0" fontId="15" fillId="4" borderId="0" xfId="0" applyFont="1" applyFill="1" applyAlignment="1">
      <alignment horizontal="center"/>
    </xf>
    <xf numFmtId="0" fontId="15" fillId="4" borderId="1" xfId="0" applyFont="1" applyFill="1" applyBorder="1" applyAlignment="1">
      <alignment horizontal="center"/>
    </xf>
    <xf numFmtId="0" fontId="13" fillId="4" borderId="8" xfId="0" applyFont="1" applyFill="1" applyBorder="1" applyAlignment="1">
      <alignment horizontal="center" wrapText="1"/>
    </xf>
    <xf numFmtId="0" fontId="13" fillId="4" borderId="9" xfId="0" applyFont="1" applyFill="1" applyBorder="1" applyAlignment="1">
      <alignment horizontal="center" wrapText="1"/>
    </xf>
    <xf numFmtId="0" fontId="20" fillId="9" borderId="10" xfId="0" applyFont="1" applyFill="1" applyBorder="1" applyAlignment="1">
      <alignment vertical="center" wrapText="1"/>
    </xf>
    <xf numFmtId="0" fontId="20" fillId="0" borderId="1" xfId="0" applyFont="1" applyBorder="1" applyAlignment="1">
      <alignment vertical="center" wrapText="1"/>
    </xf>
    <xf numFmtId="0" fontId="19" fillId="4" borderId="0" xfId="0" applyFont="1" applyFill="1" applyAlignment="1">
      <alignment horizontal="left" vertical="center" wrapText="1"/>
    </xf>
    <xf numFmtId="0" fontId="20" fillId="0" borderId="0" xfId="0" applyFont="1" applyAlignment="1">
      <alignment horizontal="left" vertical="center" wrapText="1"/>
    </xf>
    <xf numFmtId="0" fontId="19" fillId="0" borderId="3" xfId="0" applyFont="1" applyBorder="1" applyAlignment="1">
      <alignment horizontal="left" vertical="center" wrapText="1"/>
    </xf>
    <xf numFmtId="0" fontId="22" fillId="5" borderId="0" xfId="0" applyFont="1" applyFill="1" applyAlignment="1">
      <alignment horizontal="left" vertical="center"/>
    </xf>
    <xf numFmtId="0" fontId="13" fillId="4" borderId="4" xfId="0" applyFont="1" applyFill="1" applyBorder="1" applyAlignment="1">
      <alignment horizontal="center"/>
    </xf>
    <xf numFmtId="0" fontId="14" fillId="4" borderId="5" xfId="0" applyFont="1" applyFill="1" applyBorder="1" applyAlignment="1">
      <alignment horizontal="center"/>
    </xf>
    <xf numFmtId="0" fontId="14" fillId="4" borderId="11" xfId="0" applyFont="1" applyFill="1" applyBorder="1" applyAlignment="1">
      <alignment horizontal="center"/>
    </xf>
    <xf numFmtId="0" fontId="14" fillId="4" borderId="6" xfId="0" applyFont="1" applyFill="1" applyBorder="1" applyAlignment="1">
      <alignment horizontal="center"/>
    </xf>
    <xf numFmtId="0" fontId="22" fillId="5" borderId="0" xfId="0" applyFont="1" applyFill="1" applyAlignment="1">
      <alignment vertical="center" wrapText="1"/>
    </xf>
    <xf numFmtId="0" fontId="20" fillId="0" borderId="1" xfId="0" applyFont="1" applyBorder="1" applyAlignment="1">
      <alignment horizontal="left" vertical="center" wrapText="1"/>
    </xf>
    <xf numFmtId="0" fontId="27" fillId="0" borderId="1" xfId="0" applyFont="1" applyBorder="1" applyAlignment="1">
      <alignment horizontal="left" vertical="center" wrapText="1"/>
    </xf>
    <xf numFmtId="0" fontId="19" fillId="4" borderId="3" xfId="0" applyFont="1" applyFill="1" applyBorder="1" applyAlignment="1">
      <alignment vertical="center" wrapText="1"/>
    </xf>
    <xf numFmtId="0" fontId="6" fillId="4" borderId="5" xfId="0" applyFont="1" applyFill="1" applyBorder="1" applyAlignment="1">
      <alignment horizontal="center" vertical="top"/>
    </xf>
    <xf numFmtId="0" fontId="6" fillId="4" borderId="11" xfId="0" applyFont="1" applyFill="1" applyBorder="1" applyAlignment="1">
      <alignment horizontal="center" vertical="top"/>
    </xf>
    <xf numFmtId="0" fontId="6" fillId="4" borderId="6" xfId="0" applyFont="1" applyFill="1" applyBorder="1" applyAlignment="1">
      <alignment horizontal="center" vertical="top"/>
    </xf>
    <xf numFmtId="0" fontId="22" fillId="5" borderId="0" xfId="0" applyFont="1" applyFill="1" applyAlignment="1">
      <alignment horizontal="left" vertical="center" wrapText="1"/>
    </xf>
    <xf numFmtId="0" fontId="8" fillId="4" borderId="5" xfId="0" applyFont="1" applyFill="1" applyBorder="1" applyAlignment="1">
      <alignment horizontal="center"/>
    </xf>
    <xf numFmtId="0" fontId="8" fillId="4" borderId="11" xfId="0" applyFont="1" applyFill="1" applyBorder="1" applyAlignment="1">
      <alignment horizontal="center"/>
    </xf>
    <xf numFmtId="0" fontId="8" fillId="4" borderId="6" xfId="0" applyFont="1"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0" fontId="0" fillId="4" borderId="6" xfId="0" applyFill="1" applyBorder="1" applyAlignment="1">
      <alignment horizontal="center"/>
    </xf>
    <xf numFmtId="0" fontId="10" fillId="4" borderId="5" xfId="0" applyFont="1" applyFill="1" applyBorder="1" applyAlignment="1">
      <alignment horizontal="center"/>
    </xf>
    <xf numFmtId="0" fontId="10" fillId="4" borderId="11" xfId="0" applyFont="1" applyFill="1" applyBorder="1" applyAlignment="1">
      <alignment horizontal="center"/>
    </xf>
    <xf numFmtId="0" fontId="10" fillId="4" borderId="6" xfId="0" applyFont="1" applyFill="1" applyBorder="1" applyAlignment="1">
      <alignment horizontal="center"/>
    </xf>
    <xf numFmtId="0" fontId="11" fillId="4" borderId="5" xfId="0" applyFont="1" applyFill="1" applyBorder="1" applyAlignment="1">
      <alignment horizontal="center"/>
    </xf>
    <xf numFmtId="0" fontId="11" fillId="4" borderId="11" xfId="0" applyFont="1" applyFill="1" applyBorder="1" applyAlignment="1">
      <alignment horizontal="center"/>
    </xf>
    <xf numFmtId="0" fontId="11" fillId="4" borderId="6" xfId="0" applyFont="1" applyFill="1" applyBorder="1" applyAlignment="1">
      <alignment horizontal="center"/>
    </xf>
    <xf numFmtId="0" fontId="9" fillId="4" borderId="5" xfId="0" applyFont="1" applyFill="1" applyBorder="1" applyAlignment="1">
      <alignment horizontal="center"/>
    </xf>
    <xf numFmtId="0" fontId="9" fillId="4" borderId="11" xfId="0" applyFont="1" applyFill="1" applyBorder="1" applyAlignment="1">
      <alignment horizontal="center"/>
    </xf>
    <xf numFmtId="0" fontId="9" fillId="4" borderId="6" xfId="0" applyFont="1" applyFill="1" applyBorder="1" applyAlignment="1">
      <alignment horizontal="center"/>
    </xf>
    <xf numFmtId="0" fontId="4" fillId="4" borderId="5" xfId="0" applyFont="1" applyFill="1" applyBorder="1" applyAlignment="1">
      <alignment horizontal="center"/>
    </xf>
    <xf numFmtId="0" fontId="4" fillId="4" borderId="11" xfId="0" applyFont="1" applyFill="1" applyBorder="1" applyAlignment="1">
      <alignment horizontal="center"/>
    </xf>
    <xf numFmtId="0" fontId="4" fillId="4" borderId="6" xfId="0" applyFont="1" applyFill="1" applyBorder="1" applyAlignment="1">
      <alignment horizontal="center"/>
    </xf>
  </cellXfs>
  <cellStyles count="3">
    <cellStyle name="Hipervínculo" xfId="2" builtinId="8"/>
    <cellStyle name="Moneda" xfId="1" builtinId="4"/>
    <cellStyle name="Normal" xfId="0" builtinId="0"/>
  </cellStyles>
  <dxfs count="11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TableStyleMedium2" defaultPivotStyle="PivotStyleLight16">
    <tableStyle name="Invisible" pivot="0" table="0" count="0" xr9:uid="{54D871E7-776F-41AE-AA47-447F3494C6CC}"/>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2C011"/>
      <color rgb="FFC0E8AA"/>
      <color rgb="FFF6F9FA"/>
      <color rgb="FFC6D2E0"/>
      <color rgb="FF12334D"/>
      <color rgb="FF2E94DE"/>
      <color rgb="FF839DBA"/>
      <color rgb="FFEDF2F5"/>
      <color rgb="FF194375"/>
      <color rgb="FFF925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101414</xdr:colOff>
      <xdr:row>2</xdr:row>
      <xdr:rowOff>156323</xdr:rowOff>
    </xdr:from>
    <xdr:to>
      <xdr:col>2</xdr:col>
      <xdr:colOff>8191501</xdr:colOff>
      <xdr:row>2</xdr:row>
      <xdr:rowOff>1476375</xdr:rowOff>
    </xdr:to>
    <xdr:sp macro="" textlink="">
      <xdr:nvSpPr>
        <xdr:cNvPr id="3" name="TextBox 2">
          <a:extLst>
            <a:ext uri="{FF2B5EF4-FFF2-40B4-BE49-F238E27FC236}">
              <a16:creationId xmlns:a16="http://schemas.microsoft.com/office/drawing/2014/main" id="{39120346-A117-65AB-61F8-9CFB579BDADB}"/>
            </a:ext>
          </a:extLst>
        </xdr:cNvPr>
        <xdr:cNvSpPr txBox="1"/>
      </xdr:nvSpPr>
      <xdr:spPr>
        <a:xfrm>
          <a:off x="282389" y="1232648"/>
          <a:ext cx="8271062" cy="132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52C011"/>
              </a:solidFill>
              <a:latin typeface="Barlow" panose="00000500000000000000" pitchFamily="2" charset="0"/>
              <a:cs typeface="Arial" panose="020B0604020202020204" pitchFamily="34" charset="0"/>
            </a:rPr>
            <a:t>Introducción e instrucciones</a:t>
          </a:r>
        </a:p>
        <a:p>
          <a:endParaRPr lang="en-US" sz="1100" b="0">
            <a:latin typeface="Barlow" panose="00000500000000000000" pitchFamily="2" charset="0"/>
            <a:cs typeface="Arial" panose="020B0604020202020204" pitchFamily="34" charset="0"/>
          </a:endParaRPr>
        </a:p>
        <a:p>
          <a:r>
            <a:rPr lang="en-US" sz="1100" b="0">
              <a:latin typeface="Barlow" panose="00000500000000000000" pitchFamily="2" charset="0"/>
              <a:cs typeface="Arial" panose="020B0604020202020204" pitchFamily="34" charset="0"/>
            </a:rPr>
            <a:t>El objetivo de este modelo es recoger información sobre costos para todos los ingredientes necesitados en la implementación de un programa o intervención, excluyendo los</a:t>
          </a:r>
          <a:r>
            <a:rPr lang="en-US" sz="1100" b="0" baseline="0">
              <a:latin typeface="Barlow" panose="00000500000000000000" pitchFamily="2" charset="0"/>
              <a:cs typeface="Arial" panose="020B0604020202020204" pitchFamily="34" charset="0"/>
            </a:rPr>
            <a:t> costos de evaluación del programa. Recolectar esta información permitirá ayudar a que  ONGs, gobiernos, inversores y otros tomadores de decisión puedan determinar qué tanto les costará replicar o escalar un programa. Cuando se tiene disponible un estimativo del impacto del programa, puede ser utilizada esta información para tener cálculos de costo efectividad del programa.</a:t>
          </a:r>
          <a:endParaRPr lang="en-US" sz="1100">
            <a:latin typeface="Barlow" panose="00000500000000000000" pitchFamily="2" charset="0"/>
            <a:cs typeface="Arial" panose="020B0604020202020204" pitchFamily="34" charset="0"/>
          </a:endParaRPr>
        </a:p>
      </xdr:txBody>
    </xdr:sp>
    <xdr:clientData/>
  </xdr:twoCellAnchor>
  <xdr:twoCellAnchor>
    <xdr:from>
      <xdr:col>2</xdr:col>
      <xdr:colOff>2838450</xdr:colOff>
      <xdr:row>0</xdr:row>
      <xdr:rowOff>83355</xdr:rowOff>
    </xdr:from>
    <xdr:to>
      <xdr:col>2</xdr:col>
      <xdr:colOff>5662612</xdr:colOff>
      <xdr:row>0</xdr:row>
      <xdr:rowOff>781623</xdr:rowOff>
    </xdr:to>
    <xdr:pic>
      <xdr:nvPicPr>
        <xdr:cNvPr id="2" name="Imagen 1">
          <a:extLst>
            <a:ext uri="{FF2B5EF4-FFF2-40B4-BE49-F238E27FC236}">
              <a16:creationId xmlns:a16="http://schemas.microsoft.com/office/drawing/2014/main" id="{F7C66B73-8EA5-44FE-8270-965E4CFD50CA}"/>
            </a:ext>
            <a:ext uri="{147F2762-F138-4A5C-976F-8EAC2B608ADB}">
              <a16:predDERef xmlns:a16="http://schemas.microsoft.com/office/drawing/2014/main" pred="{39120346-A117-65AB-61F8-9CFB579BD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00400" y="83355"/>
          <a:ext cx="2824162" cy="6982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180975</xdr:colOff>
      <xdr:row>1</xdr:row>
      <xdr:rowOff>184897</xdr:rowOff>
    </xdr:from>
    <xdr:to>
      <xdr:col>11</xdr:col>
      <xdr:colOff>3905250</xdr:colOff>
      <xdr:row>1</xdr:row>
      <xdr:rowOff>1095375</xdr:rowOff>
    </xdr:to>
    <xdr:sp macro="" textlink="">
      <xdr:nvSpPr>
        <xdr:cNvPr id="3" name="TextBox 2">
          <a:extLst>
            <a:ext uri="{FF2B5EF4-FFF2-40B4-BE49-F238E27FC236}">
              <a16:creationId xmlns:a16="http://schemas.microsoft.com/office/drawing/2014/main" id="{DEE65767-5FA6-F837-D00C-7042550EAD7F}"/>
            </a:ext>
          </a:extLst>
        </xdr:cNvPr>
        <xdr:cNvSpPr txBox="1"/>
      </xdr:nvSpPr>
      <xdr:spPr>
        <a:xfrm>
          <a:off x="361950" y="489697"/>
          <a:ext cx="18383250" cy="910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600" b="1" baseline="0">
              <a:solidFill>
                <a:srgbClr val="52C011"/>
              </a:solidFill>
              <a:effectLst/>
              <a:latin typeface="Barlow" panose="00000500000000000000" pitchFamily="2" charset="0"/>
              <a:ea typeface="+mn-ea"/>
              <a:cs typeface="Arial" panose="020B0604020202020204" pitchFamily="34" charset="0"/>
            </a:rPr>
            <a:t>Parte 8:  Costos de monitoreo</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Barlow" panose="00000500000000000000" pitchFamily="2"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Barlow" panose="00000500000000000000" pitchFamily="2" charset="0"/>
              <a:ea typeface="+mn-ea"/>
              <a:cs typeface="Arial" panose="020B0604020202020204" pitchFamily="34" charset="0"/>
            </a:rPr>
            <a:t>Ingrese los costos incurridos debido a la supervisión, el monitoreo o el seguimiento de los beneficiarios o el personal del programa y su progreso durante la intervención. Esta pestaña también incluiría los costos de monitorear las cadenas de suministro u otros sistemas establecidos para la intervención. No incluya los costos de recopilación de datos para la evaluación del programa, que no se llevaría a cabo en una versión a gran escala del programa.</a:t>
          </a:r>
          <a:endParaRPr lang="en-US" sz="1100" b="1">
            <a:latin typeface="Barlow" panose="00000500000000000000" pitchFamily="2"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145676</xdr:colOff>
      <xdr:row>1</xdr:row>
      <xdr:rowOff>201705</xdr:rowOff>
    </xdr:from>
    <xdr:to>
      <xdr:col>6</xdr:col>
      <xdr:colOff>369793</xdr:colOff>
      <xdr:row>1</xdr:row>
      <xdr:rowOff>1378322</xdr:rowOff>
    </xdr:to>
    <xdr:sp macro="" textlink="">
      <xdr:nvSpPr>
        <xdr:cNvPr id="3" name="TextBox 2">
          <a:extLst>
            <a:ext uri="{FF2B5EF4-FFF2-40B4-BE49-F238E27FC236}">
              <a16:creationId xmlns:a16="http://schemas.microsoft.com/office/drawing/2014/main" id="{55B34E20-F455-B843-B41D-A028CFDC0F1D}"/>
            </a:ext>
          </a:extLst>
        </xdr:cNvPr>
        <xdr:cNvSpPr txBox="1"/>
      </xdr:nvSpPr>
      <xdr:spPr>
        <a:xfrm>
          <a:off x="324970" y="504264"/>
          <a:ext cx="9110382" cy="117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Preguntas que darán forma al modelo</a:t>
          </a:r>
        </a:p>
        <a:p>
          <a:endParaRPr lang="en-US" sz="1100" b="0">
            <a:latin typeface="Barlow" panose="00000500000000000000" pitchFamily="2" charset="0"/>
            <a:cs typeface="Arial" panose="020B0604020202020204" pitchFamily="34" charset="0"/>
          </a:endParaRPr>
        </a:p>
        <a:p>
          <a:r>
            <a:rPr lang="en-US" sz="1100" b="0">
              <a:latin typeface="Barlow" panose="00000500000000000000" pitchFamily="2" charset="0"/>
              <a:cs typeface="Arial" panose="020B0604020202020204" pitchFamily="34" charset="0"/>
            </a:rPr>
            <a:t>Estas preguntas darán forma al modelo, y mostrarán qué partes de</a:t>
          </a:r>
          <a:r>
            <a:rPr lang="en-US" sz="1100" b="0" baseline="0">
              <a:latin typeface="Barlow" panose="00000500000000000000" pitchFamily="2" charset="0"/>
              <a:cs typeface="Arial" panose="020B0604020202020204" pitchFamily="34" charset="0"/>
            </a:rPr>
            <a:t> este</a:t>
          </a:r>
          <a:r>
            <a:rPr lang="en-US" sz="1100" b="0">
              <a:latin typeface="Barlow" panose="00000500000000000000" pitchFamily="2" charset="0"/>
              <a:cs typeface="Arial" panose="020B0604020202020204" pitchFamily="34" charset="0"/>
            </a:rPr>
            <a:t> se tienen que llenar. Las hojas 1 - Administración de programa y 5 - Costos</a:t>
          </a:r>
          <a:r>
            <a:rPr lang="en-US" sz="1100" b="0" baseline="0">
              <a:latin typeface="Barlow" panose="00000500000000000000" pitchFamily="2" charset="0"/>
              <a:cs typeface="Arial" panose="020B0604020202020204" pitchFamily="34" charset="0"/>
            </a:rPr>
            <a:t> de implementación son necesarias para todo proyecto. Las preguntas 1 a 6 de esta sección determinarán qué hojas adicionales se requerirán para costear la intervención. La pregunta 7 ayuda a ajustar los cálculos según la tasa de cambio. Por último, la pregunta 8 permite utilizar estimaciones del impacto del programa (si están disponibles) para tener cálculos preliminares de la costo-efectividad.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11767</xdr:colOff>
      <xdr:row>1</xdr:row>
      <xdr:rowOff>140635</xdr:rowOff>
    </xdr:from>
    <xdr:to>
      <xdr:col>11</xdr:col>
      <xdr:colOff>3574677</xdr:colOff>
      <xdr:row>1</xdr:row>
      <xdr:rowOff>997324</xdr:rowOff>
    </xdr:to>
    <xdr:sp macro="" textlink="">
      <xdr:nvSpPr>
        <xdr:cNvPr id="2" name="TextBox 1">
          <a:extLst>
            <a:ext uri="{FF2B5EF4-FFF2-40B4-BE49-F238E27FC236}">
              <a16:creationId xmlns:a16="http://schemas.microsoft.com/office/drawing/2014/main" id="{552785C0-86D6-9576-5BCD-45528E97DC81}"/>
            </a:ext>
          </a:extLst>
        </xdr:cNvPr>
        <xdr:cNvSpPr txBox="1"/>
      </xdr:nvSpPr>
      <xdr:spPr>
        <a:xfrm>
          <a:off x="370355" y="443194"/>
          <a:ext cx="18018498" cy="856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Parte 1:  Administración del programa</a:t>
          </a:r>
        </a:p>
        <a:p>
          <a:endParaRPr lang="en-US" sz="1100">
            <a:latin typeface="Barlow" panose="00000500000000000000" pitchFamily="2" charset="0"/>
            <a:cs typeface="Arial" panose="020B0604020202020204" pitchFamily="34" charset="0"/>
          </a:endParaRPr>
        </a:p>
        <a:p>
          <a:r>
            <a:rPr lang="en-US" sz="1100">
              <a:latin typeface="Barlow" panose="00000500000000000000" pitchFamily="2" charset="0"/>
              <a:cs typeface="Arial" panose="020B0604020202020204" pitchFamily="34" charset="0"/>
            </a:rPr>
            <a:t>Por favor incluir el costo de todo el personal de tiempo completo que trabajó o participó durante todas</a:t>
          </a:r>
          <a:r>
            <a:rPr lang="en-US" sz="1100" baseline="0">
              <a:latin typeface="Barlow" panose="00000500000000000000" pitchFamily="2" charset="0"/>
              <a:cs typeface="Arial" panose="020B0604020202020204" pitchFamily="34" charset="0"/>
            </a:rPr>
            <a:t> las etapas de intervención e implementación (no solo una parte) del programa, y otros costos relacionados con la administración del programa. Incluir aquí cualquier </a:t>
          </a:r>
          <a:r>
            <a:rPr lang="en-US" sz="1100" i="0" baseline="0">
              <a:latin typeface="Barlow" panose="00000500000000000000" pitchFamily="2" charset="0"/>
              <a:cs typeface="Arial" panose="020B0604020202020204" pitchFamily="34" charset="0"/>
            </a:rPr>
            <a:t>overhead</a:t>
          </a:r>
          <a:r>
            <a:rPr lang="en-US" sz="1100" baseline="0">
              <a:latin typeface="Barlow" panose="00000500000000000000" pitchFamily="2" charset="0"/>
              <a:cs typeface="Arial" panose="020B0604020202020204" pitchFamily="34" charset="0"/>
            </a:rPr>
            <a:t> considerado. No incluir personal encargado de identificar a los beneficiarios del programa o personal asociado con el diseño o evaluación del programa.</a:t>
          </a:r>
          <a:endParaRPr lang="en-US" sz="1100">
            <a:latin typeface="Barlow" panose="00000500000000000000" pitchFamily="2"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117205</xdr:colOff>
      <xdr:row>1</xdr:row>
      <xdr:rowOff>137225</xdr:rowOff>
    </xdr:from>
    <xdr:to>
      <xdr:col>11</xdr:col>
      <xdr:colOff>3769640</xdr:colOff>
      <xdr:row>1</xdr:row>
      <xdr:rowOff>1105868</xdr:rowOff>
    </xdr:to>
    <xdr:sp macro="" textlink="">
      <xdr:nvSpPr>
        <xdr:cNvPr id="2" name="TextBox 1">
          <a:extLst>
            <a:ext uri="{FF2B5EF4-FFF2-40B4-BE49-F238E27FC236}">
              <a16:creationId xmlns:a16="http://schemas.microsoft.com/office/drawing/2014/main" id="{B188221C-1AC9-F217-8E57-F44656076B9B}"/>
            </a:ext>
          </a:extLst>
        </xdr:cNvPr>
        <xdr:cNvSpPr txBox="1"/>
      </xdr:nvSpPr>
      <xdr:spPr>
        <a:xfrm>
          <a:off x="294790" y="443962"/>
          <a:ext cx="18262816" cy="96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600" b="1">
              <a:solidFill>
                <a:srgbClr val="52C011"/>
              </a:solidFill>
              <a:latin typeface="Barlow" panose="00000500000000000000" pitchFamily="2" charset="0"/>
              <a:cs typeface="Arial" panose="020B0604020202020204" pitchFamily="34" charset="0"/>
            </a:rPr>
            <a:t>Parte 2:  Costos de focalización</a:t>
          </a:r>
        </a:p>
        <a:p>
          <a:pPr marL="0" marR="0" indent="0" defTabSz="914400" eaLnBrk="1" fontAlgn="auto" latinLnBrk="0" hangingPunct="1">
            <a:lnSpc>
              <a:spcPct val="100000"/>
            </a:lnSpc>
            <a:spcBef>
              <a:spcPts val="0"/>
            </a:spcBef>
            <a:spcAft>
              <a:spcPts val="0"/>
            </a:spcAft>
            <a:buClrTx/>
            <a:buSzTx/>
            <a:buFontTx/>
            <a:buNone/>
            <a:tabLst/>
            <a:defRPr/>
          </a:pPr>
          <a:endParaRPr lang="en-US" sz="1100">
            <a:latin typeface="Barlow" panose="00000500000000000000" pitchFamily="2"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latin typeface="Barlow" panose="00000500000000000000" pitchFamily="2" charset="0"/>
              <a:cs typeface="Arial" panose="020B0604020202020204" pitchFamily="34" charset="0"/>
            </a:rPr>
            <a:t>Por favor</a:t>
          </a:r>
          <a:r>
            <a:rPr lang="en-US" sz="1100" baseline="0">
              <a:latin typeface="Barlow" panose="00000500000000000000" pitchFamily="2" charset="0"/>
              <a:cs typeface="Arial" panose="020B0604020202020204" pitchFamily="34" charset="0"/>
            </a:rPr>
            <a:t> incluya los costos incurridos en focalizar, identificar y crear conciencia entre los potenciales beneficiarios de la intervención. Los costos de focalización/identificación pueden incluir costos de algún censo previo a la implementación o encuestas de focalización para identificar a aquellos, dentro de alguna región específica, que son elegibles y cumplen con algún criterio específico. Esto también incluye costos de mercadeo o publicidad, como costos asociados a imprimir y distribuir volantes, o a sesiones informativas. Si dar información o hacer campañas de publicidad son el núcleo del programa, estos costos deberían ir en la hoja 5 - Implementación.</a:t>
          </a:r>
          <a:endParaRPr lang="en-US" sz="1100">
            <a:latin typeface="Barlow" panose="00000500000000000000" pitchFamily="2"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164523</xdr:colOff>
      <xdr:row>1</xdr:row>
      <xdr:rowOff>155865</xdr:rowOff>
    </xdr:from>
    <xdr:to>
      <xdr:col>10</xdr:col>
      <xdr:colOff>3602182</xdr:colOff>
      <xdr:row>2</xdr:row>
      <xdr:rowOff>147204</xdr:rowOff>
    </xdr:to>
    <xdr:sp macro="" textlink="">
      <xdr:nvSpPr>
        <xdr:cNvPr id="2" name="TextBox 1">
          <a:extLst>
            <a:ext uri="{FF2B5EF4-FFF2-40B4-BE49-F238E27FC236}">
              <a16:creationId xmlns:a16="http://schemas.microsoft.com/office/drawing/2014/main" id="{81A119EF-BE7E-8134-52D4-0A7830898972}"/>
            </a:ext>
          </a:extLst>
        </xdr:cNvPr>
        <xdr:cNvSpPr txBox="1"/>
      </xdr:nvSpPr>
      <xdr:spPr>
        <a:xfrm>
          <a:off x="346364" y="458933"/>
          <a:ext cx="14010409" cy="1142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rgbClr val="52C011"/>
              </a:solidFill>
              <a:effectLst/>
              <a:latin typeface="Barlow" panose="00000500000000000000" pitchFamily="2" charset="0"/>
            </a:rPr>
            <a:t>Parte 3: Capacitación de personal</a:t>
          </a:r>
        </a:p>
        <a:p>
          <a:endParaRPr lang="es-ES">
            <a:effectLst/>
            <a:latin typeface="Barlow" panose="00000500000000000000" pitchFamily="2" charset="0"/>
          </a:endParaRPr>
        </a:p>
        <a:p>
          <a:r>
            <a:rPr lang="es-ES">
              <a:effectLst/>
              <a:latin typeface="Barlow" panose="00000500000000000000" pitchFamily="2" charset="0"/>
            </a:rPr>
            <a:t>Ingrese los costos en los que se incurrió para capacitar al personal involucrado en la intervención. Esto no incluye la capacitación de los encuestadores que realizaron encuestas para recopilar datos para la evaluación del programa. Si no se realizaron sesiones de capacitación para el personal, deje esta sección en blanco.</a:t>
          </a:r>
        </a:p>
        <a:p>
          <a:br>
            <a:rPr lang="es-ES" sz="1100" b="0" i="0">
              <a:solidFill>
                <a:schemeClr val="dk1"/>
              </a:solidFill>
              <a:effectLst/>
              <a:latin typeface="+mn-lt"/>
              <a:ea typeface="+mn-ea"/>
              <a:cs typeface="+mn-cs"/>
            </a:rPr>
          </a:br>
          <a:endParaRPr lang="es-E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123824</xdr:colOff>
      <xdr:row>1</xdr:row>
      <xdr:rowOff>133349</xdr:rowOff>
    </xdr:from>
    <xdr:to>
      <xdr:col>11</xdr:col>
      <xdr:colOff>3905249</xdr:colOff>
      <xdr:row>1</xdr:row>
      <xdr:rowOff>885824</xdr:rowOff>
    </xdr:to>
    <xdr:sp macro="" textlink="">
      <xdr:nvSpPr>
        <xdr:cNvPr id="2" name="TextBox 1">
          <a:extLst>
            <a:ext uri="{FF2B5EF4-FFF2-40B4-BE49-F238E27FC236}">
              <a16:creationId xmlns:a16="http://schemas.microsoft.com/office/drawing/2014/main" id="{56DF3554-A339-F373-FE37-32794A6B4D73}"/>
            </a:ext>
          </a:extLst>
        </xdr:cNvPr>
        <xdr:cNvSpPr txBox="1"/>
      </xdr:nvSpPr>
      <xdr:spPr>
        <a:xfrm>
          <a:off x="304799" y="438149"/>
          <a:ext cx="18392775"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rgbClr val="52C011"/>
              </a:solidFill>
              <a:effectLst/>
              <a:latin typeface="Barlow" panose="00000500000000000000" pitchFamily="2" charset="0"/>
            </a:rPr>
            <a:t>Parte 4:  Capacitación de los participantes</a:t>
          </a:r>
        </a:p>
        <a:p>
          <a:endParaRPr lang="es-ES">
            <a:effectLst/>
            <a:latin typeface="Barlow" panose="00000500000000000000" pitchFamily="2" charset="0"/>
          </a:endParaRPr>
        </a:p>
        <a:p>
          <a:r>
            <a:rPr lang="es-ES">
              <a:effectLst/>
              <a:latin typeface="Barlow" panose="00000500000000000000" pitchFamily="2" charset="0"/>
            </a:rPr>
            <a:t>Ingrese los costos incurridos por el implementador del programa para capacitar a los participantes o beneficiarios. Los costos incurridos por los participantes como parte de su capacitación se incluyen en la hoja 6</a:t>
          </a:r>
          <a:r>
            <a:rPr lang="es-ES" baseline="0">
              <a:effectLst/>
              <a:latin typeface="Barlow" panose="00000500000000000000" pitchFamily="2" charset="0"/>
            </a:rPr>
            <a:t> -</a:t>
          </a:r>
          <a:r>
            <a:rPr lang="es-ES">
              <a:effectLst/>
              <a:latin typeface="Barlow" panose="00000500000000000000" pitchFamily="2" charset="0"/>
            </a:rPr>
            <a:t> Costos de</a:t>
          </a:r>
          <a:r>
            <a:rPr lang="es-ES" baseline="0">
              <a:effectLst/>
              <a:latin typeface="Barlow" panose="00000500000000000000" pitchFamily="2" charset="0"/>
            </a:rPr>
            <a:t> los participantes</a:t>
          </a:r>
          <a:r>
            <a:rPr lang="es-ES">
              <a:effectLst/>
              <a:latin typeface="Barlow" panose="00000500000000000000" pitchFamily="2" charset="0"/>
            </a:rPr>
            <a:t>.</a:t>
          </a:r>
        </a:p>
        <a:p>
          <a:br>
            <a:rPr lang="es-ES" sz="1100" b="0" i="0">
              <a:solidFill>
                <a:schemeClr val="dk1"/>
              </a:solidFill>
              <a:effectLst/>
              <a:latin typeface="+mn-lt"/>
              <a:ea typeface="+mn-ea"/>
              <a:cs typeface="+mn-cs"/>
            </a:rPr>
          </a:br>
          <a:endParaRPr lang="es-ES">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161925</xdr:rowOff>
    </xdr:from>
    <xdr:to>
      <xdr:col>11</xdr:col>
      <xdr:colOff>3867150</xdr:colOff>
      <xdr:row>1</xdr:row>
      <xdr:rowOff>847725</xdr:rowOff>
    </xdr:to>
    <xdr:sp macro="" textlink="">
      <xdr:nvSpPr>
        <xdr:cNvPr id="2" name="TextBox 1">
          <a:extLst>
            <a:ext uri="{FF2B5EF4-FFF2-40B4-BE49-F238E27FC236}">
              <a16:creationId xmlns:a16="http://schemas.microsoft.com/office/drawing/2014/main" id="{8C767445-C60F-FCDF-A9B1-C1686EECCA0A}"/>
            </a:ext>
          </a:extLst>
        </xdr:cNvPr>
        <xdr:cNvSpPr txBox="1"/>
      </xdr:nvSpPr>
      <xdr:spPr>
        <a:xfrm>
          <a:off x="304800" y="466725"/>
          <a:ext cx="184785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rgbClr val="52C011"/>
              </a:solidFill>
              <a:effectLst/>
              <a:latin typeface="Barlow" panose="00000500000000000000" pitchFamily="2" charset="0"/>
            </a:rPr>
            <a:t>Parte 5:  Costos de implementación</a:t>
          </a:r>
        </a:p>
        <a:p>
          <a:endParaRPr lang="es-ES">
            <a:effectLst/>
            <a:latin typeface="Barlow" panose="00000500000000000000" pitchFamily="2" charset="0"/>
          </a:endParaRPr>
        </a:p>
        <a:p>
          <a:r>
            <a:rPr lang="es-ES">
              <a:effectLst/>
              <a:latin typeface="Barlow" panose="00000500000000000000" pitchFamily="2" charset="0"/>
            </a:rPr>
            <a:t>Incluya los costos de implementación de la intervención. Esto puede incluir el costo de los artículos distribuidos a los participantes, el costo del personal que trabajó únicamente en las actividades de implementación o el costo de crear y mantener tecnologías o recursos desarrollados para la intervención.</a:t>
          </a:r>
        </a:p>
        <a:p>
          <a:br>
            <a:rPr lang="es-ES" sz="1100" b="0" i="0">
              <a:solidFill>
                <a:schemeClr val="dk1"/>
              </a:solidFill>
              <a:effectLst/>
              <a:latin typeface="+mn-lt"/>
              <a:ea typeface="+mn-ea"/>
              <a:cs typeface="+mn-cs"/>
            </a:rPr>
          </a:br>
          <a:endParaRPr lang="es-ES">
            <a:effectLst/>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83484</xdr:colOff>
      <xdr:row>1</xdr:row>
      <xdr:rowOff>160804</xdr:rowOff>
    </xdr:from>
    <xdr:to>
      <xdr:col>11</xdr:col>
      <xdr:colOff>3838575</xdr:colOff>
      <xdr:row>1</xdr:row>
      <xdr:rowOff>1123950</xdr:rowOff>
    </xdr:to>
    <xdr:sp macro="" textlink="">
      <xdr:nvSpPr>
        <xdr:cNvPr id="2" name="TextBox 1">
          <a:extLst>
            <a:ext uri="{FF2B5EF4-FFF2-40B4-BE49-F238E27FC236}">
              <a16:creationId xmlns:a16="http://schemas.microsoft.com/office/drawing/2014/main" id="{6D44FE1C-0BAF-7721-456E-C0DDFEF31FB9}"/>
            </a:ext>
          </a:extLst>
        </xdr:cNvPr>
        <xdr:cNvSpPr txBox="1"/>
      </xdr:nvSpPr>
      <xdr:spPr>
        <a:xfrm>
          <a:off x="445434" y="465604"/>
          <a:ext cx="18185466" cy="963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Parte 6:  Costos de participantes</a:t>
          </a:r>
        </a:p>
        <a:p>
          <a:endParaRPr lang="en-US" sz="1100">
            <a:latin typeface="Barlow" panose="00000500000000000000" pitchFamily="2" charset="0"/>
            <a:cs typeface="Arial" panose="020B0604020202020204" pitchFamily="34" charset="0"/>
          </a:endParaRPr>
        </a:p>
        <a:p>
          <a:r>
            <a:rPr lang="en-US" sz="1100">
              <a:latin typeface="Barlow" panose="00000500000000000000" pitchFamily="2" charset="0"/>
              <a:cs typeface="Arial" panose="020B0604020202020204" pitchFamily="34" charset="0"/>
            </a:rPr>
            <a:t>Ingrese los costos en los que incurrió el participante como parte de la intervención. Esta pestaña también incluye el costo de oportunidad del tiempo de los participantes, por lo que las intervenciones que requieren un gran compromiso de tiempo por parte de los participantes deben completar esta pestaña, incluso si no hay otros costos para el beneficiario. Estos costos se dividen en costos nuevos, costos marginales y costos evitados. No incluya los costos registrados en la hoja 4 - Capacitación de participantes.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171450</xdr:colOff>
      <xdr:row>1</xdr:row>
      <xdr:rowOff>95250</xdr:rowOff>
    </xdr:from>
    <xdr:to>
      <xdr:col>11</xdr:col>
      <xdr:colOff>4019550</xdr:colOff>
      <xdr:row>1</xdr:row>
      <xdr:rowOff>800100</xdr:rowOff>
    </xdr:to>
    <xdr:sp macro="" textlink="">
      <xdr:nvSpPr>
        <xdr:cNvPr id="2" name="TextBox 1">
          <a:extLst>
            <a:ext uri="{FF2B5EF4-FFF2-40B4-BE49-F238E27FC236}">
              <a16:creationId xmlns:a16="http://schemas.microsoft.com/office/drawing/2014/main" id="{9A57DF19-96E5-C979-9F71-B79A1F3F1F90}"/>
            </a:ext>
          </a:extLst>
        </xdr:cNvPr>
        <xdr:cNvSpPr txBox="1"/>
      </xdr:nvSpPr>
      <xdr:spPr>
        <a:xfrm>
          <a:off x="352425" y="400050"/>
          <a:ext cx="184594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52C011"/>
              </a:solidFill>
              <a:latin typeface="Barlow" panose="00000500000000000000" pitchFamily="2" charset="0"/>
              <a:cs typeface="Arial" panose="020B0604020202020204" pitchFamily="34" charset="0"/>
            </a:rPr>
            <a:t>Parte 7: Costos evitados</a:t>
          </a:r>
        </a:p>
        <a:p>
          <a:endParaRPr lang="en-US" sz="1100">
            <a:latin typeface="Barlow" panose="00000500000000000000" pitchFamily="2" charset="0"/>
            <a:cs typeface="Arial" panose="020B0604020202020204" pitchFamily="34" charset="0"/>
          </a:endParaRPr>
        </a:p>
        <a:p>
          <a:r>
            <a:rPr lang="en-US" sz="1100">
              <a:latin typeface="Barlow" panose="00000500000000000000" pitchFamily="2" charset="0"/>
              <a:cs typeface="Arial" panose="020B0604020202020204" pitchFamily="34" charset="0"/>
            </a:rPr>
            <a:t>Ingrese cualquier costo evitado como resultado de la intervención. Incluya aquí solo los costos que sean significativos. Para los costos que el usuario ya no tiene como resultado de la intervención, consulte la hoja 6 - Costos de los participantes.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overtyactionlab.org/node/4422" TargetMode="External"/><Relationship Id="rId1" Type="http://schemas.openxmlformats.org/officeDocument/2006/relationships/hyperlink" Target="mailto:annabs@mit.edu"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tabSelected="1" topLeftCell="A15" zoomScaleNormal="100" workbookViewId="0">
      <selection activeCell="C8" sqref="C8"/>
    </sheetView>
  </sheetViews>
  <sheetFormatPr baseColWidth="10" defaultColWidth="0" defaultRowHeight="12.75" zeroHeight="1"/>
  <cols>
    <col min="1" max="2" width="2.7109375" style="19" customWidth="1"/>
    <col min="3" max="3" width="127.140625" style="19" customWidth="1"/>
    <col min="4" max="4" width="8.85546875" style="19" customWidth="1"/>
    <col min="5" max="16384" width="8.85546875" style="19" hidden="1"/>
  </cols>
  <sheetData>
    <row r="1" spans="2:3" s="27" customFormat="1" ht="72" customHeight="1">
      <c r="B1" s="297"/>
      <c r="C1" s="297"/>
    </row>
    <row r="2" spans="2:3" s="27" customFormat="1">
      <c r="B2" s="298"/>
      <c r="C2" s="298"/>
    </row>
    <row r="3" spans="2:3" s="24" customFormat="1" ht="129" customHeight="1">
      <c r="B3" s="299" t="s">
        <v>0</v>
      </c>
      <c r="C3" s="300"/>
    </row>
    <row r="4" spans="2:3" s="26" customFormat="1" ht="18" customHeight="1"/>
    <row r="5" spans="2:3" s="28" customFormat="1" ht="24" customHeight="1">
      <c r="B5" s="293" t="s">
        <v>1</v>
      </c>
      <c r="C5" s="293"/>
    </row>
    <row r="6" spans="2:3" s="20" customFormat="1" ht="24" customHeight="1">
      <c r="B6" s="34">
        <v>1</v>
      </c>
      <c r="C6" s="35" t="s">
        <v>2</v>
      </c>
    </row>
    <row r="7" spans="2:3" s="20" customFormat="1" ht="123" customHeight="1">
      <c r="B7" s="36"/>
      <c r="C7" s="37" t="s">
        <v>3</v>
      </c>
    </row>
    <row r="8" spans="2:3" s="20" customFormat="1" ht="24" customHeight="1">
      <c r="B8" s="38">
        <v>2</v>
      </c>
      <c r="C8" s="39" t="s">
        <v>4</v>
      </c>
    </row>
    <row r="9" spans="2:3" s="20" customFormat="1" ht="57" customHeight="1" thickBot="1">
      <c r="B9" s="43"/>
      <c r="C9" s="44" t="s">
        <v>5</v>
      </c>
    </row>
    <row r="10" spans="2:3" s="20" customFormat="1" ht="24" customHeight="1">
      <c r="B10" s="34">
        <v>3</v>
      </c>
      <c r="C10" s="35" t="s">
        <v>6</v>
      </c>
    </row>
    <row r="11" spans="2:3" s="20" customFormat="1" ht="69" customHeight="1" thickBot="1">
      <c r="B11" s="43"/>
      <c r="C11" s="44" t="s">
        <v>7</v>
      </c>
    </row>
    <row r="12" spans="2:3" s="20" customFormat="1" ht="24" customHeight="1">
      <c r="B12" s="34">
        <v>4</v>
      </c>
      <c r="C12" s="35" t="s">
        <v>8</v>
      </c>
    </row>
    <row r="13" spans="2:3" s="20" customFormat="1" ht="45" customHeight="1">
      <c r="B13" s="41"/>
      <c r="C13" s="42" t="s">
        <v>9</v>
      </c>
    </row>
    <row r="14" spans="2:3" s="29" customFormat="1" ht="24" customHeight="1">
      <c r="B14" s="292" t="s">
        <v>10</v>
      </c>
      <c r="C14" s="293"/>
    </row>
    <row r="15" spans="2:3" s="20" customFormat="1" ht="46.5" customHeight="1">
      <c r="B15" s="45"/>
      <c r="C15" s="46" t="s">
        <v>11</v>
      </c>
    </row>
    <row r="16" spans="2:3" s="20" customFormat="1" ht="45" customHeight="1">
      <c r="B16" s="40"/>
      <c r="C16" s="47" t="s">
        <v>12</v>
      </c>
    </row>
    <row r="17" spans="2:3" s="20" customFormat="1" ht="30" customHeight="1">
      <c r="B17" s="40"/>
      <c r="C17" s="48" t="s">
        <v>13</v>
      </c>
    </row>
    <row r="18" spans="2:3" s="20" customFormat="1" ht="30" customHeight="1" thickBot="1">
      <c r="B18" s="43"/>
      <c r="C18" s="49" t="s">
        <v>14</v>
      </c>
    </row>
    <row r="19" spans="2:3" ht="30" customHeight="1" thickBot="1">
      <c r="B19" s="294" t="s">
        <v>15</v>
      </c>
      <c r="C19" s="294"/>
    </row>
    <row r="20" spans="2:3" ht="30" customHeight="1">
      <c r="B20" s="295" t="s">
        <v>16</v>
      </c>
      <c r="C20" s="295"/>
    </row>
    <row r="21" spans="2:3" ht="41.25" customHeight="1">
      <c r="B21" s="296" t="s">
        <v>17</v>
      </c>
      <c r="C21" s="296"/>
    </row>
    <row r="22" spans="2:3"/>
    <row r="23" spans="2:3"/>
  </sheetData>
  <mergeCells count="8">
    <mergeCell ref="B14:C14"/>
    <mergeCell ref="B19:C19"/>
    <mergeCell ref="B20:C20"/>
    <mergeCell ref="B21:C21"/>
    <mergeCell ref="B1:C1"/>
    <mergeCell ref="B2:C2"/>
    <mergeCell ref="B3:C3"/>
    <mergeCell ref="B5:C5"/>
  </mergeCells>
  <hyperlinks>
    <hyperlink ref="C17" r:id="rId1" display="If you have any questions about the template or suggestions for improvement, please contact Anna Schickele (annabs@mit.edu)." xr:uid="{00000000-0004-0000-0000-000000000000}"/>
    <hyperlink ref="C18" r:id="rId2" display="Read more about J-PAL's cost-effectiveness methodology: http://www.povertyactionlab.org/publication/cost-effectiveness." xr:uid="{00000000-0004-0000-0000-000001000000}"/>
  </hyperlinks>
  <pageMargins left="0.75" right="0.75" top="1" bottom="1" header="0.3" footer="0.3"/>
  <pageSetup orientation="portrait"/>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2C011"/>
  </sheetPr>
  <dimension ref="A1:L58"/>
  <sheetViews>
    <sheetView showGridLines="0" zoomScaleNormal="100" workbookViewId="0">
      <selection activeCell="C47" sqref="C47"/>
    </sheetView>
  </sheetViews>
  <sheetFormatPr baseColWidth="10" defaultColWidth="8.85546875" defaultRowHeight="15"/>
  <cols>
    <col min="1" max="1" width="2.7109375" style="6" customWidth="1"/>
    <col min="2" max="2" width="3.42578125" style="7" customWidth="1"/>
    <col min="3" max="3" width="48.7109375" style="6" customWidth="1"/>
    <col min="4" max="5" width="12.7109375" style="17" customWidth="1"/>
    <col min="6" max="9" width="12.7109375" style="6" customWidth="1"/>
    <col min="10" max="10" width="30.7109375" style="6" customWidth="1"/>
    <col min="11" max="12" width="60.7109375" style="6" customWidth="1"/>
    <col min="13" max="16384" width="8.85546875" style="6"/>
  </cols>
  <sheetData>
    <row r="1" spans="1:12" s="276" customFormat="1" ht="24" customHeight="1" thickBot="1">
      <c r="A1" s="274"/>
      <c r="B1" s="155"/>
      <c r="C1" s="274"/>
      <c r="D1" s="275"/>
      <c r="E1" s="275"/>
      <c r="F1" s="274"/>
      <c r="G1" s="274"/>
      <c r="H1" s="274"/>
      <c r="I1" s="274"/>
      <c r="J1" s="274"/>
      <c r="K1" s="275"/>
      <c r="L1" s="275"/>
    </row>
    <row r="2" spans="1:12" s="276" customFormat="1" ht="96" customHeight="1" thickBot="1">
      <c r="A2" s="274"/>
      <c r="B2" s="334"/>
      <c r="C2" s="335"/>
      <c r="D2" s="335"/>
      <c r="E2" s="335"/>
      <c r="F2" s="335"/>
      <c r="G2" s="335"/>
      <c r="H2" s="335"/>
      <c r="I2" s="335"/>
      <c r="J2" s="335"/>
      <c r="K2" s="335"/>
      <c r="L2" s="336"/>
    </row>
    <row r="3" spans="1:12" s="280" customFormat="1" ht="24" customHeight="1" thickBot="1">
      <c r="A3" s="277"/>
      <c r="B3" s="278"/>
      <c r="C3" s="277"/>
      <c r="D3" s="279"/>
      <c r="E3" s="279"/>
      <c r="F3" s="277"/>
      <c r="G3" s="277"/>
      <c r="H3" s="277"/>
      <c r="I3" s="277"/>
      <c r="J3" s="277"/>
      <c r="K3" s="279"/>
      <c r="L3" s="279"/>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s="8" customFormat="1" ht="18">
      <c r="A5" s="4"/>
      <c r="B5" s="31" t="s">
        <v>46</v>
      </c>
      <c r="C5" s="50" t="s">
        <v>163</v>
      </c>
      <c r="D5" s="113"/>
      <c r="E5" s="113"/>
      <c r="F5" s="113"/>
      <c r="G5" s="113"/>
      <c r="H5" s="113"/>
      <c r="I5" s="113"/>
      <c r="J5" s="113"/>
      <c r="K5" s="113"/>
      <c r="L5" s="113"/>
    </row>
    <row r="6" spans="1:12" s="8" customFormat="1" ht="144">
      <c r="A6" s="4"/>
      <c r="B6" s="122"/>
      <c r="C6" s="52" t="s">
        <v>230</v>
      </c>
      <c r="D6" s="108"/>
      <c r="E6" s="46"/>
      <c r="F6" s="108"/>
      <c r="G6" s="46"/>
      <c r="H6" s="108"/>
      <c r="I6" s="46"/>
      <c r="J6" s="108"/>
      <c r="K6" s="46" t="s">
        <v>255</v>
      </c>
      <c r="L6" s="108"/>
    </row>
    <row r="7" spans="1:12" s="8" customFormat="1" ht="54">
      <c r="A7" s="4"/>
      <c r="B7" s="96">
        <v>1</v>
      </c>
      <c r="C7" s="99"/>
      <c r="D7" s="102"/>
      <c r="E7" s="99"/>
      <c r="F7" s="166" t="str">
        <f>IF(ISBLANK($E7), "", $E7*'Preguntas preliminares'!#REF!)</f>
        <v/>
      </c>
      <c r="G7" s="99"/>
      <c r="H7" s="166" t="str">
        <f>IF(OR(ISBLANK($E7),ISBLANK($G7)),"",$E7*$G7)</f>
        <v/>
      </c>
      <c r="I7" s="166" t="str">
        <f>IF(OR(ISBLANK($E7),ISBLANK($G7)),"",$F7*$G7)</f>
        <v/>
      </c>
      <c r="J7" s="102"/>
      <c r="K7" s="47" t="s">
        <v>248</v>
      </c>
      <c r="L7" s="95" t="s">
        <v>164</v>
      </c>
    </row>
    <row r="8" spans="1:12" s="8" customFormat="1" ht="36">
      <c r="A8" s="4"/>
      <c r="B8" s="96">
        <v>2</v>
      </c>
      <c r="C8" s="99"/>
      <c r="D8" s="102"/>
      <c r="E8" s="99"/>
      <c r="F8" s="166" t="str">
        <f>IF(ISBLANK($E8), "", $E8*'Preguntas preliminares'!#REF!)</f>
        <v/>
      </c>
      <c r="G8" s="99"/>
      <c r="H8" s="166" t="str">
        <f>IF(OR(ISBLANK($E8),ISBLANK($G8)),"",$E8*$G8)</f>
        <v/>
      </c>
      <c r="I8" s="166" t="str">
        <f>IF(OR(ISBLANK($E8),ISBLANK($G8)),"",$F8*$G8)</f>
        <v/>
      </c>
      <c r="J8" s="102"/>
      <c r="K8" s="47"/>
      <c r="L8" s="95" t="s">
        <v>165</v>
      </c>
    </row>
    <row r="9" spans="1:12" s="8" customFormat="1" ht="18">
      <c r="A9" s="4"/>
      <c r="B9" s="96">
        <v>3</v>
      </c>
      <c r="C9" s="99"/>
      <c r="D9" s="102"/>
      <c r="E9" s="99"/>
      <c r="F9" s="166" t="str">
        <f>IF(ISBLANK($E9), "", $E9*'Preguntas preliminares'!#REF!)</f>
        <v/>
      </c>
      <c r="G9" s="99"/>
      <c r="H9" s="166" t="str">
        <f>IF(OR(ISBLANK($E9),ISBLANK($G9)),"",$E9*$G9)</f>
        <v/>
      </c>
      <c r="I9" s="166" t="str">
        <f>IF(OR(ISBLANK($E9),ISBLANK($G9)),"",$F9*$G9)</f>
        <v/>
      </c>
      <c r="J9" s="102"/>
      <c r="K9" s="47"/>
      <c r="L9" s="95"/>
    </row>
    <row r="10" spans="1:12" s="8" customFormat="1" ht="18">
      <c r="A10" s="4"/>
      <c r="B10" s="96">
        <v>4</v>
      </c>
      <c r="C10" s="99"/>
      <c r="D10" s="102"/>
      <c r="E10" s="99"/>
      <c r="F10" s="166" t="str">
        <f>IF(ISBLANK($E10), "", $E10*'Preguntas preliminares'!#REF!)</f>
        <v/>
      </c>
      <c r="G10" s="99"/>
      <c r="H10" s="166" t="str">
        <f>IF(OR(ISBLANK($E10),ISBLANK($G10)),"",$E10*$G10)</f>
        <v/>
      </c>
      <c r="I10" s="166" t="str">
        <f>IF(OR(ISBLANK($E10),ISBLANK($G10)),"",$F10*$G10)</f>
        <v/>
      </c>
      <c r="J10" s="102"/>
      <c r="K10" s="47"/>
      <c r="L10" s="95"/>
    </row>
    <row r="11" spans="1:12" s="8" customFormat="1" ht="18">
      <c r="A11" s="4"/>
      <c r="B11" s="96">
        <v>5</v>
      </c>
      <c r="C11" s="99"/>
      <c r="D11" s="102"/>
      <c r="E11" s="99"/>
      <c r="F11" s="166" t="str">
        <f>IF(ISBLANK($E11), "", $E11*'Preguntas preliminares'!#REF!)</f>
        <v/>
      </c>
      <c r="G11" s="99"/>
      <c r="H11" s="194" t="str">
        <f>IF(OR(ISBLANK($E11),ISBLANK($G11)),"",$E11*$G11)</f>
        <v/>
      </c>
      <c r="I11" s="194" t="str">
        <f>IF(OR(ISBLANK($E11),ISBLANK($G11)),"",$F11*$G11)</f>
        <v/>
      </c>
      <c r="J11" s="102"/>
      <c r="K11" s="47"/>
      <c r="L11" s="95"/>
    </row>
    <row r="12" spans="1:12" s="8" customFormat="1" ht="18" customHeight="1">
      <c r="A12" s="4"/>
      <c r="B12" s="132"/>
      <c r="C12" s="133" t="s">
        <v>48</v>
      </c>
      <c r="D12" s="134"/>
      <c r="E12" s="134"/>
      <c r="F12" s="134"/>
      <c r="G12" s="132"/>
      <c r="H12" s="162">
        <f>SUM($H$7:$H$11)</f>
        <v>0</v>
      </c>
      <c r="I12" s="163">
        <f>SUM($I$7:$I$11)</f>
        <v>0</v>
      </c>
      <c r="J12" s="134"/>
      <c r="K12" s="134"/>
      <c r="L12" s="134"/>
    </row>
    <row r="13" spans="1:12" s="8" customFormat="1" ht="78" customHeight="1">
      <c r="A13" s="4"/>
      <c r="B13" s="31" t="s">
        <v>49</v>
      </c>
      <c r="C13" s="50" t="s">
        <v>65</v>
      </c>
      <c r="D13" s="113"/>
      <c r="E13" s="113"/>
      <c r="F13" s="113" t="str">
        <f>IF(ISBLANK($E13), "", $E13*'Preguntas preliminares'!#REF!)</f>
        <v/>
      </c>
      <c r="G13" s="113"/>
      <c r="H13" s="113"/>
      <c r="I13" s="113" t="str">
        <f>IF(OR(ISBLANK(F13),ISBLANK(G13)),"",F13*G13)</f>
        <v/>
      </c>
      <c r="J13" s="113"/>
      <c r="K13" s="113" t="s">
        <v>256</v>
      </c>
      <c r="L13" s="113"/>
    </row>
    <row r="14" spans="1:12" s="13" customFormat="1" ht="18">
      <c r="B14" s="107">
        <v>1</v>
      </c>
      <c r="C14" s="119"/>
      <c r="D14" s="121"/>
      <c r="E14" s="119"/>
      <c r="F14" s="200" t="str">
        <f>IF(ISBLANK($E14), "", $E14*'Preguntas preliminares'!#REF!)</f>
        <v/>
      </c>
      <c r="G14" s="119"/>
      <c r="H14" s="200"/>
      <c r="I14" s="272" t="str">
        <f>IF(OR(ISBLANK($E14),ISBLANK($G14)),"",$F14*$G14)</f>
        <v/>
      </c>
      <c r="J14" s="121"/>
      <c r="K14" s="46"/>
      <c r="L14" s="108"/>
    </row>
    <row r="15" spans="1:12" s="13" customFormat="1" ht="18">
      <c r="B15" s="96">
        <v>2</v>
      </c>
      <c r="C15" s="99"/>
      <c r="D15" s="102"/>
      <c r="E15" s="99"/>
      <c r="F15" s="198" t="str">
        <f>IF(ISBLANK($E15), "", $E15*'Preguntas preliminares'!#REF!)</f>
        <v/>
      </c>
      <c r="G15" s="99"/>
      <c r="H15" s="206" t="str">
        <f>IF(OR(ISBLANK($E15),ISBLANK($G15)),"",$E15*$G15)</f>
        <v/>
      </c>
      <c r="I15" s="281" t="str">
        <f>IF(OR(ISBLANK($E15),ISBLANK($G15)),"",$F15*$G15)</f>
        <v/>
      </c>
      <c r="J15" s="102"/>
      <c r="K15" s="47"/>
      <c r="L15" s="95"/>
    </row>
    <row r="16" spans="1:12" s="8" customFormat="1" ht="18" customHeight="1">
      <c r="A16" s="4"/>
      <c r="B16" s="132"/>
      <c r="C16" s="133" t="s">
        <v>48</v>
      </c>
      <c r="D16" s="134"/>
      <c r="E16" s="134"/>
      <c r="F16" s="134"/>
      <c r="G16" s="132"/>
      <c r="H16" s="162">
        <f>SUM($H$14:$H$15)</f>
        <v>0</v>
      </c>
      <c r="I16" s="163">
        <f>SUM($I$14:$I$15)</f>
        <v>0</v>
      </c>
      <c r="J16" s="134"/>
      <c r="K16" s="134"/>
      <c r="L16" s="134"/>
    </row>
    <row r="17" spans="1:12" s="8" customFormat="1" ht="18" customHeight="1">
      <c r="A17" s="4"/>
      <c r="B17" s="31" t="s">
        <v>50</v>
      </c>
      <c r="C17" s="50" t="s">
        <v>67</v>
      </c>
      <c r="D17" s="113"/>
      <c r="E17" s="113"/>
      <c r="F17" s="113"/>
      <c r="G17" s="113"/>
      <c r="H17" s="113"/>
      <c r="I17" s="113"/>
      <c r="J17" s="113"/>
      <c r="K17" s="113"/>
      <c r="L17" s="113"/>
    </row>
    <row r="18" spans="1:12" s="8" customFormat="1" ht="72">
      <c r="A18" s="4"/>
      <c r="B18" s="107">
        <v>1</v>
      </c>
      <c r="C18" s="117" t="s">
        <v>68</v>
      </c>
      <c r="D18" s="121"/>
      <c r="E18" s="119"/>
      <c r="F18" s="176" t="str">
        <f>IF(ISBLANK($E18), "", $E18*'Preguntas preliminares'!#REF!)</f>
        <v/>
      </c>
      <c r="G18" s="119"/>
      <c r="H18" s="176" t="str">
        <f>IF(OR(ISBLANK($E18),ISBLANK($G18)),"",$E18*$G18)</f>
        <v/>
      </c>
      <c r="I18" s="176" t="str">
        <f>IF(OR(ISBLANK($E18),ISBLANK($G18)),"",$F18*$G18)</f>
        <v/>
      </c>
      <c r="J18" s="121"/>
      <c r="K18" s="46" t="s">
        <v>69</v>
      </c>
      <c r="L18" s="108"/>
    </row>
    <row r="19" spans="1:12" s="8" customFormat="1" ht="54">
      <c r="A19" s="4"/>
      <c r="B19" s="96">
        <v>2</v>
      </c>
      <c r="C19" s="104" t="s">
        <v>70</v>
      </c>
      <c r="D19" s="102"/>
      <c r="E19" s="99"/>
      <c r="F19" s="166" t="str">
        <f>IF(ISBLANK($E19), "", $E19*'Preguntas preliminares'!#REF!)</f>
        <v/>
      </c>
      <c r="G19" s="99"/>
      <c r="H19" s="166" t="str">
        <f t="shared" ref="H19:H24" si="0">IF(OR(ISBLANK($E19),ISBLANK($G19)),"",$E19*$G19)</f>
        <v/>
      </c>
      <c r="I19" s="166" t="str">
        <f t="shared" ref="I19:I24" si="1">IF(OR(ISBLANK($E19),ISBLANK($G19)),"",$F19*$G19)</f>
        <v/>
      </c>
      <c r="J19" s="102"/>
      <c r="K19" s="47" t="s">
        <v>217</v>
      </c>
      <c r="L19" s="95" t="s">
        <v>257</v>
      </c>
    </row>
    <row r="20" spans="1:12" s="8" customFormat="1" ht="36">
      <c r="A20" s="4"/>
      <c r="B20" s="103"/>
      <c r="C20" s="104" t="s">
        <v>72</v>
      </c>
      <c r="D20" s="102"/>
      <c r="E20" s="99"/>
      <c r="F20" s="166" t="str">
        <f>IF(ISBLANK($E20), "", $E20*'Preguntas preliminares'!#REF!)</f>
        <v/>
      </c>
      <c r="G20" s="99"/>
      <c r="H20" s="166" t="str">
        <f t="shared" si="0"/>
        <v/>
      </c>
      <c r="I20" s="166" t="str">
        <f t="shared" si="1"/>
        <v/>
      </c>
      <c r="J20" s="102"/>
      <c r="K20" s="47" t="s">
        <v>73</v>
      </c>
      <c r="L20" s="95"/>
    </row>
    <row r="21" spans="1:12" s="8" customFormat="1" ht="36">
      <c r="A21" s="4"/>
      <c r="B21" s="103"/>
      <c r="C21" s="104" t="s">
        <v>74</v>
      </c>
      <c r="D21" s="102"/>
      <c r="E21" s="99"/>
      <c r="F21" s="166" t="str">
        <f>IF(ISBLANK($E21), "", $E21*'Preguntas preliminares'!#REF!)</f>
        <v/>
      </c>
      <c r="G21" s="99"/>
      <c r="H21" s="166" t="str">
        <f t="shared" si="0"/>
        <v/>
      </c>
      <c r="I21" s="166" t="str">
        <f t="shared" si="1"/>
        <v/>
      </c>
      <c r="J21" s="102"/>
      <c r="K21" s="47" t="s">
        <v>218</v>
      </c>
      <c r="L21" s="95"/>
    </row>
    <row r="22" spans="1:12" s="8" customFormat="1" ht="36">
      <c r="A22" s="4"/>
      <c r="B22" s="103"/>
      <c r="C22" s="104" t="s">
        <v>75</v>
      </c>
      <c r="D22" s="102"/>
      <c r="E22" s="99"/>
      <c r="F22" s="166" t="str">
        <f>IF(ISBLANK($E22), "", $E22*'Preguntas preliminares'!#REF!)</f>
        <v/>
      </c>
      <c r="G22" s="99"/>
      <c r="H22" s="166" t="str">
        <f t="shared" si="0"/>
        <v/>
      </c>
      <c r="I22" s="166" t="str">
        <f t="shared" si="1"/>
        <v/>
      </c>
      <c r="J22" s="102"/>
      <c r="K22" s="47" t="s">
        <v>219</v>
      </c>
      <c r="L22" s="95"/>
    </row>
    <row r="23" spans="1:12" s="8" customFormat="1" ht="54">
      <c r="A23" s="4"/>
      <c r="B23" s="103"/>
      <c r="C23" s="104" t="s">
        <v>76</v>
      </c>
      <c r="D23" s="102"/>
      <c r="E23" s="99"/>
      <c r="F23" s="166" t="str">
        <f>IF(ISBLANK($E23), "", $E23*'Preguntas preliminares'!#REF!)</f>
        <v/>
      </c>
      <c r="G23" s="99"/>
      <c r="H23" s="166" t="str">
        <f t="shared" si="0"/>
        <v/>
      </c>
      <c r="I23" s="166" t="str">
        <f t="shared" si="1"/>
        <v/>
      </c>
      <c r="J23" s="102"/>
      <c r="K23" s="47" t="s">
        <v>220</v>
      </c>
      <c r="L23" s="95"/>
    </row>
    <row r="24" spans="1:12" s="8" customFormat="1" ht="18">
      <c r="A24" s="4"/>
      <c r="B24" s="96">
        <v>3</v>
      </c>
      <c r="C24" s="104" t="s">
        <v>77</v>
      </c>
      <c r="D24" s="102"/>
      <c r="E24" s="99"/>
      <c r="F24" s="166" t="str">
        <f>IF(ISBLANK($E24), "", $E24*'Preguntas preliminares'!#REF!)</f>
        <v/>
      </c>
      <c r="G24" s="99"/>
      <c r="H24" s="194" t="str">
        <f t="shared" si="0"/>
        <v/>
      </c>
      <c r="I24" s="194" t="str">
        <f t="shared" si="1"/>
        <v/>
      </c>
      <c r="J24" s="102"/>
      <c r="K24" s="47" t="s">
        <v>221</v>
      </c>
      <c r="L24" s="95"/>
    </row>
    <row r="25" spans="1:12" s="8" customFormat="1" ht="18" customHeight="1">
      <c r="A25" s="4"/>
      <c r="B25" s="132"/>
      <c r="C25" s="133" t="s">
        <v>48</v>
      </c>
      <c r="D25" s="134"/>
      <c r="E25" s="134"/>
      <c r="F25" s="134"/>
      <c r="G25" s="132"/>
      <c r="H25" s="162">
        <f>SUM($H$18:$H$24)</f>
        <v>0</v>
      </c>
      <c r="I25" s="163">
        <f>SUM($I$18:$I$24)</f>
        <v>0</v>
      </c>
      <c r="J25" s="134"/>
      <c r="K25" s="134"/>
      <c r="L25" s="134"/>
    </row>
    <row r="26" spans="1:12" s="8" customFormat="1" ht="90">
      <c r="A26" s="4"/>
      <c r="B26" s="31" t="s">
        <v>59</v>
      </c>
      <c r="C26" s="50" t="s">
        <v>131</v>
      </c>
      <c r="D26" s="113"/>
      <c r="E26" s="113"/>
      <c r="F26" s="113"/>
      <c r="G26" s="113"/>
      <c r="H26" s="113"/>
      <c r="I26" s="113"/>
      <c r="J26" s="113"/>
      <c r="K26" s="113" t="s">
        <v>166</v>
      </c>
      <c r="L26" s="113"/>
    </row>
    <row r="27" spans="1:12" s="13" customFormat="1" ht="36">
      <c r="B27" s="107">
        <v>1</v>
      </c>
      <c r="C27" s="46"/>
      <c r="D27" s="121"/>
      <c r="E27" s="119"/>
      <c r="F27" s="176" t="str">
        <f>IF(ISBLANK($E27), "", $E27*'Preguntas preliminares'!#REF!)</f>
        <v/>
      </c>
      <c r="G27" s="119"/>
      <c r="H27" s="176" t="str">
        <f>IF(OR(ISBLANK($E27),ISBLANK($G27)),"",$E27*$G27)</f>
        <v/>
      </c>
      <c r="I27" s="140" t="str">
        <f>IF(OR(ISBLANK($E27),ISBLANK($G27)),"",$F27*$G27)</f>
        <v/>
      </c>
      <c r="J27" s="121"/>
      <c r="K27" s="46" t="s">
        <v>134</v>
      </c>
      <c r="L27" s="108"/>
    </row>
    <row r="28" spans="1:12" s="13" customFormat="1" ht="18">
      <c r="B28" s="96">
        <v>2</v>
      </c>
      <c r="C28" s="47"/>
      <c r="D28" s="102"/>
      <c r="E28" s="99"/>
      <c r="F28" s="198" t="str">
        <f>IF(ISBLANK($E28), "", $E28*'Preguntas preliminares'!#REF!)</f>
        <v/>
      </c>
      <c r="G28" s="99"/>
      <c r="H28" s="194" t="str">
        <f>IF(OR(ISBLANK($E28),ISBLANK($G28)),"",$E28*$G28)</f>
        <v/>
      </c>
      <c r="I28" s="161" t="str">
        <f>IF(OR(ISBLANK($E28),ISBLANK($G28)),"",$F28*$G28)</f>
        <v/>
      </c>
      <c r="J28" s="102"/>
      <c r="K28" s="47"/>
      <c r="L28" s="95"/>
    </row>
    <row r="29" spans="1:12" s="8" customFormat="1" ht="18" customHeight="1">
      <c r="A29" s="4"/>
      <c r="B29" s="132"/>
      <c r="C29" s="133" t="s">
        <v>48</v>
      </c>
      <c r="D29" s="134"/>
      <c r="E29" s="134"/>
      <c r="F29" s="134"/>
      <c r="G29" s="132"/>
      <c r="H29" s="162">
        <f>SUM($H$27:$H$28)</f>
        <v>0</v>
      </c>
      <c r="I29" s="163">
        <f>SUM($I$27:$I$28)</f>
        <v>0</v>
      </c>
      <c r="J29" s="134"/>
      <c r="K29" s="134"/>
      <c r="L29" s="134"/>
    </row>
    <row r="30" spans="1:12" s="8" customFormat="1" ht="18" customHeight="1">
      <c r="A30" s="273"/>
      <c r="B30" s="31" t="s">
        <v>82</v>
      </c>
      <c r="C30" s="50" t="s">
        <v>167</v>
      </c>
      <c r="D30" s="113"/>
      <c r="E30" s="113"/>
      <c r="F30" s="113"/>
      <c r="G30" s="113"/>
      <c r="H30" s="113"/>
      <c r="I30" s="113"/>
      <c r="J30" s="113"/>
      <c r="K30" s="113"/>
      <c r="L30" s="113"/>
    </row>
    <row r="31" spans="1:12" s="8" customFormat="1" ht="77.25" customHeight="1">
      <c r="A31" s="4"/>
      <c r="B31" s="107"/>
      <c r="C31" s="46" t="s">
        <v>84</v>
      </c>
      <c r="D31" s="107"/>
      <c r="E31" s="46"/>
      <c r="F31" s="108" t="str">
        <f>IF(ISBLANK($E31), "", $E31*'Preguntas preliminares'!#REF!)</f>
        <v/>
      </c>
      <c r="G31" s="109"/>
      <c r="H31" s="107"/>
      <c r="I31" s="46" t="str">
        <f>IF(ISNUMBER($F31),$F31*$G31,"")</f>
        <v/>
      </c>
      <c r="J31" s="108"/>
      <c r="K31" s="46" t="s">
        <v>168</v>
      </c>
      <c r="L31" s="108"/>
    </row>
    <row r="32" spans="1:12" s="8" customFormat="1" ht="18">
      <c r="A32" s="4"/>
      <c r="B32" s="96">
        <v>1</v>
      </c>
      <c r="C32" s="99"/>
      <c r="D32" s="102"/>
      <c r="E32" s="99"/>
      <c r="F32" s="166" t="str">
        <f>IF(ISBLANK($E32), "", $E32*'Preguntas preliminares'!#REF!)</f>
        <v/>
      </c>
      <c r="G32" s="99"/>
      <c r="H32" s="166" t="str">
        <f>IF(OR(ISBLANK($E32),ISBLANK($G32)),"",$E32*$G32)</f>
        <v/>
      </c>
      <c r="I32" s="166" t="str">
        <f>IF(OR(ISBLANK($E32),ISBLANK($G32)),"",$F32*$G32)</f>
        <v/>
      </c>
      <c r="J32" s="102"/>
      <c r="K32" s="47"/>
      <c r="L32" s="95"/>
    </row>
    <row r="33" spans="1:12" s="8" customFormat="1" ht="18">
      <c r="A33" s="4"/>
      <c r="B33" s="96">
        <v>2</v>
      </c>
      <c r="C33" s="99"/>
      <c r="D33" s="102"/>
      <c r="E33" s="99"/>
      <c r="F33" s="166" t="str">
        <f>IF(ISBLANK($E33), "", $E33*'Preguntas preliminares'!#REF!)</f>
        <v/>
      </c>
      <c r="G33" s="99"/>
      <c r="H33" s="166" t="str">
        <f>IF(OR(ISBLANK($E33),ISBLANK($G33)),"",$E33*$G33)</f>
        <v/>
      </c>
      <c r="I33" s="166" t="str">
        <f>IF(OR(ISBLANK($E33),ISBLANK($G33)),"",$F33*$G33)</f>
        <v/>
      </c>
      <c r="J33" s="102"/>
      <c r="K33" s="47"/>
      <c r="L33" s="95"/>
    </row>
    <row r="34" spans="1:12" s="8" customFormat="1" ht="18">
      <c r="A34" s="4"/>
      <c r="B34" s="96">
        <v>3</v>
      </c>
      <c r="C34" s="99"/>
      <c r="D34" s="102"/>
      <c r="E34" s="99"/>
      <c r="F34" s="166" t="str">
        <f>IF(ISBLANK($E34), "", $E34*'Preguntas preliminares'!#REF!)</f>
        <v/>
      </c>
      <c r="G34" s="99"/>
      <c r="H34" s="166" t="str">
        <f>IF(OR(ISBLANK($E34),ISBLANK($G34)),"",$E34*$G34)</f>
        <v/>
      </c>
      <c r="I34" s="166" t="str">
        <f>IF(OR(ISBLANK($E34),ISBLANK($G34)),"",$F34*$G34)</f>
        <v/>
      </c>
      <c r="J34" s="102"/>
      <c r="K34" s="47"/>
      <c r="L34" s="95"/>
    </row>
    <row r="35" spans="1:12" s="8" customFormat="1" ht="18">
      <c r="A35" s="4"/>
      <c r="B35" s="96">
        <v>4</v>
      </c>
      <c r="C35" s="99"/>
      <c r="D35" s="102"/>
      <c r="E35" s="99"/>
      <c r="F35" s="166" t="str">
        <f>IF(ISBLANK($E35), "", $E35*'Preguntas preliminares'!#REF!)</f>
        <v/>
      </c>
      <c r="G35" s="99"/>
      <c r="H35" s="166" t="str">
        <f>IF(OR(ISBLANK($E35),ISBLANK($G35)),"",$E35*$G35)</f>
        <v/>
      </c>
      <c r="I35" s="166" t="str">
        <f>IF(OR(ISBLANK($E35),ISBLANK($G35)),"",$F35*$G35)</f>
        <v/>
      </c>
      <c r="J35" s="102"/>
      <c r="K35" s="47"/>
      <c r="L35" s="95"/>
    </row>
    <row r="36" spans="1:12" s="8" customFormat="1" ht="18">
      <c r="A36" s="4"/>
      <c r="B36" s="96">
        <v>5</v>
      </c>
      <c r="C36" s="99"/>
      <c r="D36" s="102"/>
      <c r="E36" s="99"/>
      <c r="F36" s="166" t="str">
        <f>IF(ISBLANK($E36), "", $E36*'Preguntas preliminares'!#REF!)</f>
        <v/>
      </c>
      <c r="G36" s="99"/>
      <c r="H36" s="166" t="str">
        <f>IF(OR(ISBLANK($E36),ISBLANK($G36)),"",$E36*$G36)</f>
        <v/>
      </c>
      <c r="I36" s="166" t="str">
        <f>IF(OR(ISBLANK($E36),ISBLANK($G36)),"",$F36*$G36)</f>
        <v/>
      </c>
      <c r="J36" s="102"/>
      <c r="K36" s="47"/>
      <c r="L36" s="95"/>
    </row>
    <row r="37" spans="1:12" s="8" customFormat="1" ht="126">
      <c r="A37" s="4"/>
      <c r="B37" s="96"/>
      <c r="C37" s="47" t="s">
        <v>99</v>
      </c>
      <c r="D37" s="95"/>
      <c r="E37" s="47"/>
      <c r="F37" s="95"/>
      <c r="G37" s="47"/>
      <c r="H37" s="95"/>
      <c r="I37" s="47"/>
      <c r="J37" s="95"/>
      <c r="K37" s="47" t="s">
        <v>259</v>
      </c>
      <c r="L37" s="95"/>
    </row>
    <row r="38" spans="1:12" s="8" customFormat="1" ht="54">
      <c r="A38" s="4"/>
      <c r="B38" s="96"/>
      <c r="C38" s="37" t="s">
        <v>258</v>
      </c>
      <c r="D38" s="95"/>
      <c r="E38" s="47"/>
      <c r="F38" s="95"/>
      <c r="G38" s="47"/>
      <c r="H38" s="95"/>
      <c r="I38" s="47"/>
      <c r="J38" s="95"/>
      <c r="K38" s="47"/>
      <c r="L38" s="95"/>
    </row>
    <row r="39" spans="1:12" s="8" customFormat="1" ht="58.5" customHeight="1">
      <c r="A39" s="4"/>
      <c r="B39" s="96">
        <v>1</v>
      </c>
      <c r="C39" s="99"/>
      <c r="D39" s="102"/>
      <c r="E39" s="99"/>
      <c r="F39" s="166" t="str">
        <f>IF(ISBLANK($E39), "", $E39*'Preguntas preliminares'!#REF!)</f>
        <v/>
      </c>
      <c r="G39" s="99"/>
      <c r="H39" s="166" t="str">
        <f>IF(OR(ISBLANK($E39),ISBLANK($G39)),"",$E39*$G39)</f>
        <v/>
      </c>
      <c r="I39" s="166" t="str">
        <f>IF(OR(ISBLANK($E39),ISBLANK($G39)),"",$F39*$G39)</f>
        <v/>
      </c>
      <c r="J39" s="102"/>
      <c r="K39" s="47" t="s">
        <v>248</v>
      </c>
      <c r="L39" s="95"/>
    </row>
    <row r="40" spans="1:12" s="8" customFormat="1" ht="18">
      <c r="A40" s="4"/>
      <c r="B40" s="96">
        <v>2</v>
      </c>
      <c r="C40" s="99"/>
      <c r="D40" s="102"/>
      <c r="E40" s="99"/>
      <c r="F40" s="166" t="str">
        <f>IF(ISBLANK($E40), "", $E40*'Preguntas preliminares'!#REF!)</f>
        <v/>
      </c>
      <c r="G40" s="99"/>
      <c r="H40" s="194" t="str">
        <f>IF(OR(ISBLANK($E40),ISBLANK($G40)),"",$E40*$G40)</f>
        <v/>
      </c>
      <c r="I40" s="194" t="str">
        <f>IF(OR(ISBLANK($E40),ISBLANK($G40)),"",$F40*$G40)</f>
        <v/>
      </c>
      <c r="J40" s="102"/>
      <c r="K40" s="47"/>
      <c r="L40" s="95"/>
    </row>
    <row r="41" spans="1:12" s="8" customFormat="1" ht="18" customHeight="1">
      <c r="A41" s="4"/>
      <c r="B41" s="132"/>
      <c r="C41" s="133" t="s">
        <v>48</v>
      </c>
      <c r="D41" s="134"/>
      <c r="E41" s="134"/>
      <c r="F41" s="134"/>
      <c r="G41" s="132"/>
      <c r="H41" s="162">
        <f>SUM($H$32:$H$36,$H$39:$H$40)</f>
        <v>0</v>
      </c>
      <c r="I41" s="163">
        <f>SUM($I$32:$I$36,$I$39:$I$40)</f>
        <v>0</v>
      </c>
      <c r="J41" s="134"/>
      <c r="K41" s="134"/>
      <c r="L41" s="134"/>
    </row>
    <row r="42" spans="1:12" s="8" customFormat="1" ht="18" customHeight="1">
      <c r="A42" s="4"/>
      <c r="B42" s="31" t="s">
        <v>88</v>
      </c>
      <c r="C42" s="50" t="s">
        <v>169</v>
      </c>
      <c r="D42" s="113"/>
      <c r="E42" s="113"/>
      <c r="F42" s="113"/>
      <c r="G42" s="113"/>
      <c r="H42" s="113"/>
      <c r="I42" s="113"/>
      <c r="J42" s="113"/>
      <c r="K42" s="113"/>
      <c r="L42" s="113"/>
    </row>
    <row r="43" spans="1:12" s="8" customFormat="1" ht="114" customHeight="1">
      <c r="A43" s="4"/>
      <c r="B43" s="107">
        <v>1</v>
      </c>
      <c r="C43" s="46" t="s">
        <v>170</v>
      </c>
      <c r="D43" s="121"/>
      <c r="E43" s="119"/>
      <c r="F43" s="176" t="str">
        <f>IF(ISBLANK($E43), "", $E43*'Preguntas preliminares'!#REF!)</f>
        <v/>
      </c>
      <c r="G43" s="119"/>
      <c r="H43" s="176" t="str">
        <f>IF(OR(ISBLANK($E43),ISBLANK($G43)),"",$E43*$G43)</f>
        <v/>
      </c>
      <c r="I43" s="176" t="str">
        <f>IF(OR(ISBLANK($F43),ISBLANK($G43)),"",$F43*$G43)</f>
        <v/>
      </c>
      <c r="J43" s="121"/>
      <c r="K43" s="46" t="s">
        <v>260</v>
      </c>
      <c r="L43" s="108" t="s">
        <v>171</v>
      </c>
    </row>
    <row r="44" spans="1:12" s="8" customFormat="1" ht="18">
      <c r="A44" s="4"/>
      <c r="B44" s="96">
        <v>2</v>
      </c>
      <c r="C44" s="47" t="s">
        <v>144</v>
      </c>
      <c r="D44" s="136" t="s">
        <v>56</v>
      </c>
      <c r="E44" s="99"/>
      <c r="F44" s="166" t="str">
        <f>IF(ISBLANK($E44), "", $E44*'Preguntas preliminares'!#REF!)</f>
        <v/>
      </c>
      <c r="G44" s="136">
        <v>1</v>
      </c>
      <c r="H44" s="160" t="str">
        <f>IF(ISBLANK($E44),"",$E44*$G$44)</f>
        <v/>
      </c>
      <c r="I44" s="194" t="str">
        <f>IF(ISBLANK($E44),"",$F44*$G$44)</f>
        <v/>
      </c>
      <c r="J44" s="102"/>
      <c r="K44" s="271"/>
      <c r="L44" s="95"/>
    </row>
    <row r="45" spans="1:12" s="8" customFormat="1" ht="18" customHeight="1">
      <c r="A45" s="4"/>
      <c r="B45" s="132"/>
      <c r="C45" s="133" t="s">
        <v>48</v>
      </c>
      <c r="D45" s="134"/>
      <c r="E45" s="134"/>
      <c r="F45" s="134"/>
      <c r="G45" s="132"/>
      <c r="H45" s="162">
        <f>SUM($H$43:$H$44)</f>
        <v>0</v>
      </c>
      <c r="I45" s="163">
        <f>SUM($I$43:$I$44)</f>
        <v>0</v>
      </c>
      <c r="J45" s="134"/>
      <c r="K45" s="134"/>
      <c r="L45" s="134"/>
    </row>
    <row r="46" spans="1:12" s="8" customFormat="1" ht="18" customHeight="1">
      <c r="B46" s="31" t="s">
        <v>91</v>
      </c>
      <c r="C46" s="50" t="s">
        <v>60</v>
      </c>
      <c r="D46" s="112"/>
      <c r="E46" s="113"/>
      <c r="F46" s="113"/>
      <c r="G46" s="112"/>
      <c r="H46" s="112"/>
      <c r="I46" s="114"/>
      <c r="J46" s="113"/>
      <c r="K46" s="113"/>
      <c r="L46" s="113"/>
    </row>
    <row r="47" spans="1:12" s="8" customFormat="1" ht="78" customHeight="1">
      <c r="B47" s="122"/>
      <c r="C47" s="52" t="s">
        <v>172</v>
      </c>
      <c r="D47" s="107"/>
      <c r="E47" s="46"/>
      <c r="F47" s="108"/>
      <c r="G47" s="109"/>
      <c r="H47" s="107"/>
      <c r="I47" s="110"/>
      <c r="J47" s="108"/>
      <c r="K47" s="46" t="s">
        <v>93</v>
      </c>
      <c r="L47" s="108"/>
    </row>
    <row r="48" spans="1:12" s="4" customFormat="1" ht="15" customHeight="1">
      <c r="B48" s="96">
        <v>1</v>
      </c>
      <c r="C48" s="99"/>
      <c r="D48" s="100"/>
      <c r="E48" s="99"/>
      <c r="F48" s="166" t="str">
        <f>IF(ISBLANK($E48), "", $E48*'Preguntas preliminares'!#REF!)</f>
        <v/>
      </c>
      <c r="G48" s="101"/>
      <c r="H48" s="136" t="str">
        <f>IF(OR(ISBLANK($E48),ISBLANK($G48)),"",$E48*$G48)</f>
        <v/>
      </c>
      <c r="I48" s="166" t="str">
        <f>IF(OR(ISBLANK($E48),ISBLANK($G48)),"",$F48*$G48)</f>
        <v/>
      </c>
      <c r="J48" s="102"/>
      <c r="K48" s="47"/>
      <c r="L48" s="95"/>
    </row>
    <row r="49" spans="1:12" s="4" customFormat="1" ht="15" customHeight="1">
      <c r="B49" s="96">
        <v>2</v>
      </c>
      <c r="C49" s="99"/>
      <c r="D49" s="100"/>
      <c r="E49" s="99"/>
      <c r="F49" s="166" t="str">
        <f>IF(ISBLANK($E49), "", $E49*'Preguntas preliminares'!#REF!)</f>
        <v/>
      </c>
      <c r="G49" s="101"/>
      <c r="H49" s="136" t="str">
        <f>IF(OR(ISBLANK($E49),ISBLANK($G49)),"",$E49*$G49)</f>
        <v/>
      </c>
      <c r="I49" s="166" t="str">
        <f>IF(OR(ISBLANK($E49),ISBLANK($G49)),"",$F49*$G49)</f>
        <v/>
      </c>
      <c r="J49" s="102"/>
      <c r="K49" s="47"/>
      <c r="L49" s="95"/>
    </row>
    <row r="50" spans="1:12" s="4" customFormat="1" ht="15" customHeight="1">
      <c r="B50" s="96">
        <v>3</v>
      </c>
      <c r="C50" s="99"/>
      <c r="D50" s="100"/>
      <c r="E50" s="99"/>
      <c r="F50" s="166" t="str">
        <f>IF(ISBLANK($E50), "", $E50*'Preguntas preliminares'!#REF!)</f>
        <v/>
      </c>
      <c r="G50" s="101"/>
      <c r="H50" s="136" t="str">
        <f>IF(OR(ISBLANK($E50),ISBLANK($G50)),"",$E50*$G50)</f>
        <v/>
      </c>
      <c r="I50" s="166" t="str">
        <f>IF(OR(ISBLANK($E50),ISBLANK($G50)),"",$F50*$G50)</f>
        <v/>
      </c>
      <c r="J50" s="102"/>
      <c r="K50" s="47"/>
      <c r="L50" s="95"/>
    </row>
    <row r="51" spans="1:12" s="4" customFormat="1" ht="15" customHeight="1">
      <c r="B51" s="96">
        <v>4</v>
      </c>
      <c r="C51" s="99"/>
      <c r="D51" s="100"/>
      <c r="E51" s="99"/>
      <c r="F51" s="166" t="str">
        <f>IF(ISBLANK($E51), "", $E51*'Preguntas preliminares'!#REF!)</f>
        <v/>
      </c>
      <c r="G51" s="101"/>
      <c r="H51" s="136" t="str">
        <f>IF(OR(ISBLANK($E51),ISBLANK($G51)),"",$E51*$G51)</f>
        <v/>
      </c>
      <c r="I51" s="166" t="str">
        <f>IF(OR(ISBLANK($E51),ISBLANK($G51)),"",$F51*$G51)</f>
        <v/>
      </c>
      <c r="J51" s="102"/>
      <c r="K51" s="47"/>
      <c r="L51" s="95"/>
    </row>
    <row r="52" spans="1:12" s="4" customFormat="1" ht="15" customHeight="1">
      <c r="B52" s="96">
        <v>5</v>
      </c>
      <c r="C52" s="99"/>
      <c r="D52" s="100"/>
      <c r="E52" s="99"/>
      <c r="F52" s="166" t="str">
        <f>IF(ISBLANK($E52), "", $E52*'Preguntas preliminares'!#REF!)</f>
        <v/>
      </c>
      <c r="G52" s="101"/>
      <c r="H52" s="160" t="str">
        <f>IF(OR(ISBLANK($E52),ISBLANK($G52)),"",$E52*$G52)</f>
        <v/>
      </c>
      <c r="I52" s="194" t="str">
        <f>IF(OR(ISBLANK($E52),ISBLANK($G52)),"",$F52*$G52)</f>
        <v/>
      </c>
      <c r="J52" s="102"/>
      <c r="K52" s="47"/>
      <c r="L52" s="95"/>
    </row>
    <row r="53" spans="1:12" s="8" customFormat="1" ht="18" customHeight="1">
      <c r="A53" s="4"/>
      <c r="B53" s="129"/>
      <c r="C53" s="127" t="s">
        <v>48</v>
      </c>
      <c r="D53" s="129"/>
      <c r="E53" s="129"/>
      <c r="F53" s="129"/>
      <c r="G53" s="128"/>
      <c r="H53" s="162">
        <f>SUM($H$48:$H$52)</f>
        <v>0</v>
      </c>
      <c r="I53" s="163">
        <f>SUM($I$48:$I$52)</f>
        <v>0</v>
      </c>
      <c r="J53" s="129"/>
      <c r="K53" s="129"/>
      <c r="L53" s="129"/>
    </row>
    <row r="54" spans="1:12" customFormat="1" ht="18" customHeight="1">
      <c r="B54" s="47"/>
      <c r="C54" s="47"/>
      <c r="D54" s="47"/>
      <c r="E54" s="47"/>
      <c r="F54" s="47"/>
      <c r="G54" s="47"/>
      <c r="H54" s="195"/>
      <c r="I54" s="195"/>
      <c r="J54" s="47"/>
      <c r="K54" s="47"/>
      <c r="L54" s="47"/>
    </row>
    <row r="55" spans="1:12" ht="18" customHeight="1">
      <c r="A55" s="2"/>
      <c r="B55" s="128"/>
      <c r="C55" s="127" t="s">
        <v>61</v>
      </c>
      <c r="D55" s="128"/>
      <c r="E55" s="129"/>
      <c r="F55" s="129"/>
      <c r="G55" s="128"/>
      <c r="H55" s="162">
        <f>SUM($H$12,$H$16,$H$25,$H$29,$H$41,$H$45,$H$53)</f>
        <v>0</v>
      </c>
      <c r="I55" s="163">
        <f>SUM($I$12,$I$16,$I$25,$I$29,$I$41,$I$45,$I$53)</f>
        <v>0</v>
      </c>
      <c r="J55" s="126"/>
      <c r="K55" s="126"/>
      <c r="L55" s="126"/>
    </row>
    <row r="56" spans="1:12">
      <c r="A56" s="2"/>
      <c r="B56" s="3"/>
      <c r="C56" s="2"/>
      <c r="D56" s="5"/>
      <c r="E56" s="5"/>
      <c r="F56" s="2"/>
      <c r="G56" s="2"/>
      <c r="H56" s="2"/>
      <c r="I56" s="2"/>
      <c r="J56" s="2"/>
      <c r="K56" s="5"/>
      <c r="L56" s="5"/>
    </row>
    <row r="57" spans="1:12">
      <c r="A57" s="2"/>
      <c r="B57" s="3"/>
      <c r="C57" s="2"/>
      <c r="D57" s="5"/>
      <c r="E57" s="5"/>
      <c r="F57" s="2"/>
      <c r="G57" s="2"/>
      <c r="H57" s="2"/>
      <c r="I57" s="2"/>
      <c r="J57" s="2"/>
      <c r="K57" s="5"/>
      <c r="L57" s="5"/>
    </row>
    <row r="58" spans="1:12">
      <c r="A58" s="2"/>
      <c r="B58" s="3"/>
      <c r="C58" s="2"/>
      <c r="D58" s="5"/>
      <c r="E58" s="5"/>
      <c r="F58" s="2"/>
      <c r="G58" s="2"/>
      <c r="H58" s="2"/>
      <c r="I58" s="2"/>
      <c r="J58" s="2"/>
      <c r="K58" s="5"/>
      <c r="L58" s="5"/>
    </row>
  </sheetData>
  <sheetProtection insertRows="0"/>
  <customSheetViews>
    <customSheetView guid="{A04230FF-BF50-41C0-8904-3CBCAE9CB613}">
      <selection activeCell="K40" sqref="K40"/>
      <pageMargins left="0" right="0" top="0" bottom="0" header="0" footer="0"/>
      <pageSetup orientation="portrait" verticalDpi="0"/>
      <headerFooter alignWithMargins="0"/>
    </customSheetView>
    <customSheetView guid="{87669B06-B7AE-4B45-A526-665D94593BF2}">
      <selection activeCell="H34" sqref="H34"/>
      <pageMargins left="0" right="0" top="0" bottom="0" header="0" footer="0"/>
      <pageSetup orientation="portrait" verticalDpi="0"/>
      <headerFooter alignWithMargins="0"/>
    </customSheetView>
  </customSheetViews>
  <mergeCells count="1">
    <mergeCell ref="B2:L2"/>
  </mergeCells>
  <conditionalFormatting sqref="A4:C4 M4:XFD4">
    <cfRule type="expression" dxfId="35" priority="2">
      <formula>IF(Tab_3_Answer="No",1,0)</formula>
    </cfRule>
  </conditionalFormatting>
  <conditionalFormatting sqref="A14:E15">
    <cfRule type="expression" dxfId="34" priority="20">
      <formula>IF(Tab_2_Answer="No",1,0)</formula>
    </cfRule>
  </conditionalFormatting>
  <conditionalFormatting sqref="A27:E28">
    <cfRule type="expression" dxfId="33" priority="22">
      <formula>IF(Tab_2_Answer="No",1,0)</formula>
    </cfRule>
  </conditionalFormatting>
  <conditionalFormatting sqref="A39:F40">
    <cfRule type="expression" dxfId="32" priority="23">
      <formula>IF(Tab_8_Answer="No",1,0)</formula>
    </cfRule>
  </conditionalFormatting>
  <conditionalFormatting sqref="A32:IV36">
    <cfRule type="expression" dxfId="31" priority="30">
      <formula>IF(Tab_8_Answer="No",1,0)</formula>
    </cfRule>
  </conditionalFormatting>
  <conditionalFormatting sqref="A43:IV44">
    <cfRule type="expression" dxfId="30" priority="25">
      <formula>IF(Tab_8_Answer="No",1,0)</formula>
    </cfRule>
  </conditionalFormatting>
  <conditionalFormatting sqref="A48:IV52">
    <cfRule type="expression" dxfId="29" priority="26">
      <formula>IF(Tab_8_Answer="No",1,0)</formula>
    </cfRule>
  </conditionalFormatting>
  <conditionalFormatting sqref="A1:XFD1 A2:B2 M2:XFD2 A3:XFD3 A5:XFD6 A7:J7 L7:IV7 A8:XFD12 A13:I13 K13:IV13 J14 A16:XFD17 G18:I18 I18:I24 G19:J22 J24 A25:XFD26 A29:XFD31 A37:XFD38 G39:J39 L39:IV39 G40:IV40 A41:XFD42 A45:XFD46 A47:J47 L47:IV47 A53:XFD65525">
    <cfRule type="expression" dxfId="28" priority="48">
      <formula>IF(Tab_8_Answer="No",1,0)</formula>
    </cfRule>
  </conditionalFormatting>
  <conditionalFormatting sqref="B48:B52">
    <cfRule type="expression" dxfId="27" priority="50">
      <formula>IF(Tab_2_Answer="No",1,0)</formula>
    </cfRule>
    <cfRule type="expression" dxfId="26" priority="51">
      <formula>IF(Tab_7_Answer="No",1,0)</formula>
    </cfRule>
  </conditionalFormatting>
  <conditionalFormatting sqref="C18:C24">
    <cfRule type="expression" dxfId="25" priority="7">
      <formula>IF(Tab_3_Answer="No",1,0)</formula>
    </cfRule>
  </conditionalFormatting>
  <conditionalFormatting sqref="C47">
    <cfRule type="expression" dxfId="24" priority="43">
      <formula>IF(Tab_2_Answer="No",1,0)</formula>
    </cfRule>
  </conditionalFormatting>
  <conditionalFormatting sqref="D22">
    <cfRule type="expression" dxfId="23" priority="35">
      <formula>IF(Tab_3_Answer="No",1,0)</formula>
    </cfRule>
  </conditionalFormatting>
  <conditionalFormatting sqref="D23">
    <cfRule type="expression" dxfId="22" priority="34">
      <formula>IF(Tab_4_Answer="No",1,0)</formula>
    </cfRule>
  </conditionalFormatting>
  <conditionalFormatting sqref="D18:E21 A18:B24 L18:IV24 E22:E23 G23:I24 D24:E24">
    <cfRule type="expression" dxfId="21" priority="42">
      <formula>IF(Tab_8_Answer="No",1,0)</formula>
    </cfRule>
  </conditionalFormatting>
  <conditionalFormatting sqref="E4:E55">
    <cfRule type="expression" dxfId="20" priority="1">
      <formula>IF(Other_Currency="No",1,0)</formula>
    </cfRule>
  </conditionalFormatting>
  <conditionalFormatting sqref="F14:F15">
    <cfRule type="expression" dxfId="19" priority="33">
      <formula>IF(Tab_8_Answer="No",1,0)</formula>
    </cfRule>
  </conditionalFormatting>
  <conditionalFormatting sqref="F18:F24">
    <cfRule type="expression" dxfId="18" priority="32">
      <formula>IF(Tab_8_Answer="No",1,0)</formula>
    </cfRule>
  </conditionalFormatting>
  <conditionalFormatting sqref="F27:F28">
    <cfRule type="expression" dxfId="17" priority="31">
      <formula>IF(Tab_8_Answer="No",1,0)</formula>
    </cfRule>
  </conditionalFormatting>
  <conditionalFormatting sqref="G14:I14 K14:IV14 G15:IV15">
    <cfRule type="expression" dxfId="16" priority="39">
      <formula>IF(Tab_2_Answer="No",1,0)</formula>
    </cfRule>
  </conditionalFormatting>
  <conditionalFormatting sqref="G27:IV28">
    <cfRule type="expression" dxfId="15" priority="14">
      <formula>IF(Tab_2_Answer="No",1,0)</formula>
    </cfRule>
  </conditionalFormatting>
  <conditionalFormatting sqref="I26">
    <cfRule type="expression" dxfId="14" priority="47">
      <formula>IF(Tab_8_Answer="No",1,0)</formula>
    </cfRule>
  </conditionalFormatting>
  <conditionalFormatting sqref="I31:I36">
    <cfRule type="expression" dxfId="13" priority="40">
      <formula>IF(Tab_8_Answer="No",1,0)</formula>
    </cfRule>
  </conditionalFormatting>
  <conditionalFormatting sqref="I39:I40">
    <cfRule type="expression" dxfId="12" priority="46">
      <formula>IF(Tab_8_Answer="No",1,0)</formula>
    </cfRule>
  </conditionalFormatting>
  <conditionalFormatting sqref="I43">
    <cfRule type="expression" dxfId="11" priority="45">
      <formula>IF(Tab_8_Answer="No",1,0)</formula>
    </cfRule>
  </conditionalFormatting>
  <conditionalFormatting sqref="J18">
    <cfRule type="expression" dxfId="10" priority="19">
      <formula>IF(Tab_2_Answer="No",1,0)</formula>
    </cfRule>
  </conditionalFormatting>
  <conditionalFormatting sqref="K7">
    <cfRule type="expression" dxfId="9" priority="13">
      <formula>IF(Tab_2_Answer="No",1,0)</formula>
    </cfRule>
  </conditionalFormatting>
  <conditionalFormatting sqref="K18:K24">
    <cfRule type="expression" dxfId="8" priority="3">
      <formula>IF(Tab_2_Answer="No",1,0)</formula>
    </cfRule>
  </conditionalFormatting>
  <conditionalFormatting sqref="K19:K21">
    <cfRule type="expression" dxfId="7" priority="6">
      <formula>IF(Tab_3_Answer="No",1,0)</formula>
    </cfRule>
  </conditionalFormatting>
  <conditionalFormatting sqref="K39">
    <cfRule type="expression" dxfId="6" priority="10">
      <formula>IF(Tab_2_Answer="No",1,0)</formula>
    </cfRule>
  </conditionalFormatting>
  <dataValidations count="18">
    <dataValidation type="list" allowBlank="1" showInputMessage="1" showErrorMessage="1" sqref="D26" xr:uid="{00000000-0002-0000-0900-000000000000}">
      <formula1>"Days, Total"</formula1>
    </dataValidation>
    <dataValidation type="list" allowBlank="1" showInputMessage="1" showErrorMessage="1" sqref="D20" xr:uid="{00000000-0002-0000-0900-000001000000}">
      <formula1>"Car"</formula1>
    </dataValidation>
    <dataValidation type="list" allowBlank="1" showInputMessage="1" showErrorMessage="1" sqref="D21" xr:uid="{00000000-0002-0000-0900-000002000000}">
      <formula1>"Van"</formula1>
    </dataValidation>
    <dataValidation type="list" allowBlank="1" showInputMessage="1" showErrorMessage="1" sqref="D18" xr:uid="{00000000-0002-0000-0900-000003000000}">
      <formula1>"Flights, 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22" xr:uid="{00000000-0002-0000-0900-000004000000}">
      <formula1>"Bus,Person,Total"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xr:uid="{00000000-0002-0000-0900-000005000000}">
      <formula1>"Gallons, Liters, Miles, Kilometers, Total"</formula1>
    </dataValidation>
    <dataValidation type="list" allowBlank="1" showInputMessage="1" showErrorMessage="1" prompt="The units for labor should be entered in hours or days. If you only have a total cost available, choose &quot;Total&quot; and enter 1 in &quot;# of Units.&quot;" sqref="D7:D11 D43 D39:D40" xr:uid="{00000000-0002-0000-0900-000006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4:F15 F18:F24 F27:F28 F32:F36 F39:F40 F43:F44 F48:F52" xr:uid="{00000000-0002-0000-0900-000007000000}"/>
    <dataValidation allowBlank="1" showInputMessage="1" showErrorMessage="1" prompt="Please describe employees' main tasks or duties." sqref="J7:J11" xr:uid="{00000000-0002-0000-0900-000008000000}"/>
    <dataValidation allowBlank="1" showInputMessage="1" showErrorMessage="1" prompt="Please specify the type of lodging booked for any site visits required to monitor program recipients. " sqref="J14:J15" xr:uid="{00000000-0002-0000-0900-000009000000}"/>
    <dataValidation allowBlank="1" showInputMessage="1" showErrorMessage="1" prompt="Please specify if the car was rented or owned by J-PAL/IPA or the implementing partner." sqref="J20" xr:uid="{00000000-0002-0000-0900-00000A000000}"/>
    <dataValidation allowBlank="1" showInputMessage="1" showErrorMessage="1" prompt="Please specify if the van was rented or owned by J-PAL/IPA or the implementing partner. " sqref="J21" xr:uid="{00000000-0002-0000-0900-00000B000000}"/>
    <dataValidation allowBlank="1" showInputMessage="1" showErrorMessage="1" prompt="Please specify what form of transportation was taken. " sqref="J24" xr:uid="{00000000-0002-0000-0900-00000C000000}"/>
    <dataValidation type="list" allowBlank="1" showInputMessage="1" showErrorMessage="1" prompt="Units for staff per diem should  be in days or amount per person. If you only have a total cost available, choose &quot;Total&quot; and enter 1 in &quot;# of Units.&quot;" sqref="D27:D28" xr:uid="{00000000-0002-0000-0900-00000D000000}">
      <formula1>"Days,Person,Total"</formula1>
    </dataValidation>
    <dataValidation type="list" allowBlank="1" showInputMessage="1" showErrorMessage="1" prompt="The units for lodging should be in nights or per person. If you only have the total cost available, choose &quot;Total&quot; and enter 1 in &quot;# of Units&quot;" sqref="D14:D15" xr:uid="{00000000-0002-0000-0900-00000E000000}">
      <formula1>"Nights,Person,Total"</formula1>
    </dataValidation>
    <dataValidation allowBlank="1" showInputMessage="1" showErrorMessage="1" prompt="Please describe the origin and destination of each flight." sqref="J18" xr:uid="{00000000-0002-0000-0900-00000F000000}"/>
    <dataValidation allowBlank="1" showInputMessage="1" showErrorMessage="1" prompt="Please describe workers' main tasks or duties." sqref="J39:J40" xr:uid="{00000000-0002-0000-0900-000010000000}"/>
    <dataValidation allowBlank="1" showInputMessage="1" showErrorMessage="1" prompt="Please describe the tasks or activites for which external data was hired." sqref="J43" xr:uid="{00000000-0002-0000-0900-000011000000}"/>
  </dataValidations>
  <pageMargins left="0.75" right="0.75" top="1" bottom="1" header="0.3" footer="0.3"/>
  <pageSetup orientation="portrait"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G20"/>
  <sheetViews>
    <sheetView showGridLines="0" zoomScaleNormal="100" workbookViewId="0">
      <selection activeCell="D13" sqref="D13"/>
    </sheetView>
  </sheetViews>
  <sheetFormatPr baseColWidth="10" defaultColWidth="0" defaultRowHeight="14.25" zeroHeight="1"/>
  <cols>
    <col min="1" max="1" width="2.7109375" style="20" customWidth="1"/>
    <col min="2" max="2" width="13.140625" style="20" customWidth="1"/>
    <col min="3" max="3" width="35.42578125" style="20" bestFit="1" customWidth="1"/>
    <col min="4" max="4" width="104.140625" style="20" customWidth="1"/>
    <col min="5" max="6" width="22.7109375" style="20" customWidth="1"/>
    <col min="7" max="7" width="8.85546875" style="20" customWidth="1"/>
    <col min="8" max="16384" width="8.85546875" style="20" hidden="1"/>
  </cols>
  <sheetData>
    <row r="1" spans="1:6" s="24" customFormat="1"/>
    <row r="2" spans="1:6" s="24" customFormat="1" ht="27.75">
      <c r="B2" s="288" t="s">
        <v>173</v>
      </c>
    </row>
    <row r="3" spans="1:6" s="26" customFormat="1" ht="24" customHeight="1" thickBot="1">
      <c r="A3" s="24"/>
    </row>
    <row r="4" spans="1:6" ht="18">
      <c r="B4" s="173"/>
      <c r="C4" s="173"/>
      <c r="D4" s="173"/>
      <c r="E4" s="173"/>
      <c r="F4" s="173"/>
    </row>
    <row r="5" spans="1:6" ht="36">
      <c r="B5" s="92" t="s">
        <v>174</v>
      </c>
      <c r="C5" s="92" t="s">
        <v>175</v>
      </c>
      <c r="D5" s="92" t="s">
        <v>176</v>
      </c>
      <c r="E5" s="92" t="s">
        <v>42</v>
      </c>
      <c r="F5" s="92" t="s">
        <v>43</v>
      </c>
    </row>
    <row r="6" spans="1:6" ht="86.25" customHeight="1">
      <c r="B6" s="103">
        <v>1</v>
      </c>
      <c r="C6" s="53" t="s">
        <v>177</v>
      </c>
      <c r="D6" s="95" t="s">
        <v>178</v>
      </c>
      <c r="E6" s="282">
        <f>Tab_1_Total_Local</f>
        <v>0</v>
      </c>
      <c r="F6" s="284">
        <f>Tab_1_Total</f>
        <v>0</v>
      </c>
    </row>
    <row r="7" spans="1:6" ht="101.25" customHeight="1">
      <c r="B7" s="103">
        <v>2</v>
      </c>
      <c r="C7" s="53" t="s">
        <v>179</v>
      </c>
      <c r="D7" s="95" t="s">
        <v>180</v>
      </c>
      <c r="E7" s="282">
        <f>IF(Tab_2_Answer="No","N/A",Tab_2_Total_Local)</f>
        <v>0</v>
      </c>
      <c r="F7" s="284">
        <f>IF(Tab_2_Answer="No","N/A",Tab_2_Total)</f>
        <v>0</v>
      </c>
    </row>
    <row r="8" spans="1:6" ht="45" customHeight="1">
      <c r="B8" s="103">
        <v>3</v>
      </c>
      <c r="C8" s="53" t="s">
        <v>181</v>
      </c>
      <c r="D8" s="95" t="s">
        <v>182</v>
      </c>
      <c r="E8" s="282">
        <f>IF(Tab_3_Answer="No","N/A",Tab_3_Total_Local)</f>
        <v>0</v>
      </c>
      <c r="F8" s="284">
        <f>IF(Tab_3_Answer="No","N/A",Tab_3_Total)</f>
        <v>0</v>
      </c>
    </row>
    <row r="9" spans="1:6" ht="24.75" customHeight="1">
      <c r="B9" s="103">
        <v>4</v>
      </c>
      <c r="C9" s="53" t="s">
        <v>183</v>
      </c>
      <c r="D9" s="95" t="s">
        <v>184</v>
      </c>
      <c r="E9" s="282">
        <f>IF(Tab_4_Answer="No","N/A",Tab_4_Total_Local)</f>
        <v>0</v>
      </c>
      <c r="F9" s="284">
        <f>IF(Tab_4_Answer="No","N/A",Tab_4_Total)</f>
        <v>0</v>
      </c>
    </row>
    <row r="10" spans="1:6" ht="47.25" customHeight="1">
      <c r="B10" s="103">
        <v>5</v>
      </c>
      <c r="C10" s="53" t="s">
        <v>185</v>
      </c>
      <c r="D10" s="95" t="s">
        <v>186</v>
      </c>
      <c r="E10" s="282">
        <f>Tab_5_Total</f>
        <v>0</v>
      </c>
      <c r="F10" s="284">
        <f>Tab_5_Total</f>
        <v>0</v>
      </c>
    </row>
    <row r="11" spans="1:6" ht="45" customHeight="1">
      <c r="B11" s="103">
        <v>6</v>
      </c>
      <c r="C11" s="53" t="s">
        <v>187</v>
      </c>
      <c r="D11" s="95" t="s">
        <v>188</v>
      </c>
      <c r="E11" s="282">
        <f>IF(Tab_6_Answer="No","N/A",Tab_6_Total_Local)</f>
        <v>0</v>
      </c>
      <c r="F11" s="284">
        <f>IF(Tab_6_Answer="No","N/A",Tab_6_Total)</f>
        <v>0</v>
      </c>
    </row>
    <row r="12" spans="1:6" ht="26.25" customHeight="1">
      <c r="B12" s="103">
        <v>7</v>
      </c>
      <c r="C12" s="53" t="s">
        <v>189</v>
      </c>
      <c r="D12" s="95" t="s">
        <v>190</v>
      </c>
      <c r="E12" s="282">
        <f>IF(Tab_7_Answer="No","N/A",Tab_7_Total_Local)</f>
        <v>0</v>
      </c>
      <c r="F12" s="284">
        <f>IF(Tab_7_Answer="No","N/A",Tab_7_Total)</f>
        <v>0</v>
      </c>
    </row>
    <row r="13" spans="1:6" ht="81.75" customHeight="1">
      <c r="B13" s="103">
        <v>8</v>
      </c>
      <c r="C13" s="53" t="s">
        <v>191</v>
      </c>
      <c r="D13" s="95" t="s">
        <v>262</v>
      </c>
      <c r="E13" s="282">
        <f>IF(Tab_8_Answer="No","N/A",Tab_8_Total_Local)</f>
        <v>0</v>
      </c>
      <c r="F13" s="284">
        <f>IF(Tab_8_Answer="No","N/A",Tab_8_Total)</f>
        <v>0</v>
      </c>
    </row>
    <row r="14" spans="1:6" ht="18" customHeight="1">
      <c r="B14" s="97"/>
      <c r="C14" s="47"/>
      <c r="D14" s="47"/>
      <c r="E14" s="282"/>
      <c r="F14" s="283"/>
    </row>
    <row r="15" spans="1:6" ht="18">
      <c r="B15" s="123"/>
      <c r="C15" s="123"/>
      <c r="D15" s="124" t="s">
        <v>61</v>
      </c>
      <c r="E15" s="289">
        <f>SUM(Tab_1_Total_Local,Tab_2_Total_Local,Tab_3_Total_Local,Tab_4_Total_Local,Tab_5_Total_Local,Tab_6_Total_Local,(-1)*Tab_7_Total_Local,Tab_8_Total_Local)</f>
        <v>0</v>
      </c>
      <c r="F15" s="290">
        <f>SUM(Tab_1_Total,Tab_2_Total,Tab_3_Total,Tab_4_Total,Tab_5_Total,Tab_6_Total,(-1)*Tab_7_Total,Tab_8_Total)</f>
        <v>0</v>
      </c>
    </row>
    <row r="16" spans="1:6" ht="18">
      <c r="B16" s="47"/>
      <c r="C16" s="47"/>
      <c r="D16" s="47"/>
      <c r="E16" s="285"/>
      <c r="F16" s="47"/>
    </row>
    <row r="17" spans="2:6" ht="18">
      <c r="B17" s="63"/>
      <c r="C17" s="63"/>
      <c r="D17" s="291" t="s">
        <v>192</v>
      </c>
      <c r="E17" s="285" t="str">
        <f>'Preguntas preliminares'!$D$31</f>
        <v/>
      </c>
      <c r="F17" s="95" t="str">
        <f>'Preguntas preliminares'!$D$31</f>
        <v/>
      </c>
    </row>
    <row r="18" spans="2:6" ht="18">
      <c r="B18" s="63"/>
      <c r="C18" s="63"/>
      <c r="D18" s="291" t="s">
        <v>261</v>
      </c>
      <c r="E18" s="286" t="str">
        <f>IF(ISNUMBER($F$17),Total_Cost_Local/$F$17,"")</f>
        <v/>
      </c>
      <c r="F18" s="287" t="str">
        <f>IF(ISNUMBER($F$17),Total_C/$F$17,"")</f>
        <v/>
      </c>
    </row>
    <row r="19" spans="2:6"/>
    <row r="20" spans="2:6"/>
  </sheetData>
  <conditionalFormatting sqref="A7:F7">
    <cfRule type="expression" dxfId="5" priority="6">
      <formula>IF(Tab_2_Answer="No",1,0)</formula>
    </cfRule>
  </conditionalFormatting>
  <conditionalFormatting sqref="A8:F8">
    <cfRule type="expression" dxfId="4" priority="5">
      <formula>IF(Tab_3_Answer="No",1,0)</formula>
    </cfRule>
  </conditionalFormatting>
  <conditionalFormatting sqref="A9:F9">
    <cfRule type="expression" dxfId="3" priority="4">
      <formula>IF(Tab_4_Answer="No",1,0)</formula>
    </cfRule>
  </conditionalFormatting>
  <conditionalFormatting sqref="A11:F11">
    <cfRule type="expression" dxfId="2" priority="3">
      <formula>IF(Tab_6_Answer="No",1,0)</formula>
    </cfRule>
  </conditionalFormatting>
  <conditionalFormatting sqref="A12:F12">
    <cfRule type="expression" dxfId="1" priority="2">
      <formula>IF(Tab_7_Answer="No",1,0)</formula>
    </cfRule>
  </conditionalFormatting>
  <conditionalFormatting sqref="A13:F13">
    <cfRule type="expression" dxfId="0" priority="1">
      <formula>IF(Tab_8_Answer="No",1,0)</formula>
    </cfRule>
  </conditionalFormatting>
  <pageMargins left="0.75" right="0.75" top="1" bottom="1"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showGridLines="0" zoomScale="140" zoomScaleNormal="140" workbookViewId="0">
      <selection activeCell="G5" sqref="G5"/>
    </sheetView>
  </sheetViews>
  <sheetFormatPr baseColWidth="10" defaultColWidth="0" defaultRowHeight="14.25" zeroHeight="1"/>
  <cols>
    <col min="1" max="2" width="2.7109375" style="23" customWidth="1"/>
    <col min="3" max="4" width="14.7109375" style="20" customWidth="1"/>
    <col min="5" max="5" width="99.42578125" style="20" customWidth="1"/>
    <col min="6" max="6" width="1.42578125" style="20" customWidth="1"/>
    <col min="7" max="7" width="15.28515625" style="20" customWidth="1"/>
    <col min="8" max="8" width="8.85546875" style="20" customWidth="1"/>
    <col min="9" max="16384" width="8.85546875" style="20" hidden="1"/>
  </cols>
  <sheetData>
    <row r="1" spans="1:7" s="24" customFormat="1" ht="24" thickBot="1">
      <c r="B1" s="25"/>
    </row>
    <row r="2" spans="1:7" s="24" customFormat="1" ht="123" customHeight="1" thickBot="1">
      <c r="B2" s="308"/>
      <c r="C2" s="309"/>
      <c r="D2" s="309"/>
      <c r="E2" s="309"/>
      <c r="F2" s="309"/>
      <c r="G2" s="310"/>
    </row>
    <row r="3" spans="1:7" s="26" customFormat="1" ht="24" customHeight="1" thickBot="1">
      <c r="B3" s="307"/>
      <c r="C3" s="307"/>
      <c r="D3" s="307"/>
      <c r="E3" s="307"/>
      <c r="F3" s="307"/>
      <c r="G3" s="307"/>
    </row>
    <row r="4" spans="1:7" ht="42.75" customHeight="1">
      <c r="B4" s="61"/>
      <c r="C4" s="296"/>
      <c r="D4" s="296"/>
      <c r="E4" s="296"/>
      <c r="F4" s="33"/>
      <c r="G4" s="33" t="s">
        <v>193</v>
      </c>
    </row>
    <row r="5" spans="1:7" ht="63" customHeight="1">
      <c r="A5" s="20"/>
      <c r="B5" s="30">
        <v>1</v>
      </c>
      <c r="C5" s="311" t="s">
        <v>18</v>
      </c>
      <c r="D5" s="311"/>
      <c r="E5" s="311"/>
      <c r="F5" s="50"/>
      <c r="G5" s="57" t="s">
        <v>19</v>
      </c>
    </row>
    <row r="6" spans="1:7" s="19" customFormat="1" ht="60" customHeight="1">
      <c r="B6" s="45"/>
      <c r="C6" s="302" t="s">
        <v>194</v>
      </c>
      <c r="D6" s="302"/>
      <c r="E6" s="302"/>
      <c r="F6" s="52"/>
      <c r="G6" s="45"/>
    </row>
    <row r="7" spans="1:7" ht="27" customHeight="1">
      <c r="A7" s="20"/>
      <c r="B7" s="68"/>
      <c r="C7" s="314" t="s">
        <v>195</v>
      </c>
      <c r="D7" s="314"/>
      <c r="E7" s="314"/>
      <c r="F7" s="69"/>
      <c r="G7" s="68"/>
    </row>
    <row r="8" spans="1:7" ht="30" customHeight="1">
      <c r="A8" s="20"/>
      <c r="B8" s="30">
        <v>2</v>
      </c>
      <c r="C8" s="311" t="s">
        <v>20</v>
      </c>
      <c r="D8" s="311"/>
      <c r="E8" s="311"/>
      <c r="F8" s="50"/>
      <c r="G8" s="57" t="s">
        <v>19</v>
      </c>
    </row>
    <row r="9" spans="1:7" ht="68.25" customHeight="1">
      <c r="A9" s="20"/>
      <c r="B9" s="34"/>
      <c r="C9" s="312" t="s">
        <v>21</v>
      </c>
      <c r="D9" s="313"/>
      <c r="E9" s="313"/>
      <c r="F9" s="51"/>
      <c r="G9" s="45"/>
    </row>
    <row r="10" spans="1:7" ht="27" customHeight="1">
      <c r="A10" s="20"/>
      <c r="B10" s="70"/>
      <c r="C10" s="303" t="s">
        <v>196</v>
      </c>
      <c r="D10" s="303"/>
      <c r="E10" s="303"/>
      <c r="F10" s="71"/>
      <c r="G10" s="70"/>
    </row>
    <row r="11" spans="1:7" ht="30" customHeight="1">
      <c r="A11" s="20"/>
      <c r="B11" s="30">
        <v>3</v>
      </c>
      <c r="C11" s="311" t="s">
        <v>22</v>
      </c>
      <c r="D11" s="311"/>
      <c r="E11" s="311"/>
      <c r="F11" s="50"/>
      <c r="G11" s="57" t="s">
        <v>19</v>
      </c>
    </row>
    <row r="12" spans="1:7" s="19" customFormat="1" ht="30" customHeight="1">
      <c r="B12" s="45"/>
      <c r="C12" s="302" t="s">
        <v>23</v>
      </c>
      <c r="D12" s="302"/>
      <c r="E12" s="302"/>
      <c r="F12" s="52"/>
      <c r="G12" s="45"/>
    </row>
    <row r="13" spans="1:7" ht="27" customHeight="1">
      <c r="A13" s="20"/>
      <c r="B13" s="70"/>
      <c r="C13" s="303" t="s">
        <v>197</v>
      </c>
      <c r="D13" s="303"/>
      <c r="E13" s="303"/>
      <c r="F13" s="71"/>
      <c r="G13" s="70"/>
    </row>
    <row r="14" spans="1:7" ht="30" customHeight="1">
      <c r="A14" s="20"/>
      <c r="B14" s="30">
        <v>4</v>
      </c>
      <c r="C14" s="311" t="s">
        <v>24</v>
      </c>
      <c r="D14" s="311"/>
      <c r="E14" s="311"/>
      <c r="F14" s="50"/>
      <c r="G14" s="57" t="s">
        <v>19</v>
      </c>
    </row>
    <row r="15" spans="1:7" s="19" customFormat="1" ht="67.5" customHeight="1">
      <c r="B15" s="45"/>
      <c r="C15" s="302" t="s">
        <v>198</v>
      </c>
      <c r="D15" s="302"/>
      <c r="E15" s="302"/>
      <c r="F15" s="52"/>
      <c r="G15" s="45"/>
    </row>
    <row r="16" spans="1:7" ht="27.75" customHeight="1">
      <c r="A16" s="20"/>
      <c r="B16" s="70"/>
      <c r="C16" s="303" t="s">
        <v>199</v>
      </c>
      <c r="D16" s="303"/>
      <c r="E16" s="303"/>
      <c r="F16" s="71"/>
      <c r="G16" s="70"/>
    </row>
    <row r="17" spans="1:7" ht="45" customHeight="1">
      <c r="A17" s="20"/>
      <c r="B17" s="30">
        <v>5</v>
      </c>
      <c r="C17" s="311" t="s">
        <v>25</v>
      </c>
      <c r="D17" s="311"/>
      <c r="E17" s="311"/>
      <c r="F17" s="50"/>
      <c r="G17" s="75" t="s">
        <v>19</v>
      </c>
    </row>
    <row r="18" spans="1:7" s="19" customFormat="1" ht="89.25" customHeight="1">
      <c r="B18" s="45"/>
      <c r="C18" s="302" t="s">
        <v>200</v>
      </c>
      <c r="D18" s="302"/>
      <c r="E18" s="302"/>
      <c r="F18" s="52"/>
      <c r="G18" s="45"/>
    </row>
    <row r="19" spans="1:7" ht="27" customHeight="1">
      <c r="A19" s="20"/>
      <c r="B19" s="70"/>
      <c r="C19" s="303" t="s">
        <v>201</v>
      </c>
      <c r="D19" s="303"/>
      <c r="E19" s="303"/>
      <c r="F19" s="71"/>
      <c r="G19" s="70"/>
    </row>
    <row r="20" spans="1:7" ht="30" customHeight="1">
      <c r="A20" s="20"/>
      <c r="B20" s="30">
        <v>6</v>
      </c>
      <c r="C20" s="306" t="s">
        <v>26</v>
      </c>
      <c r="D20" s="306"/>
      <c r="E20" s="306"/>
      <c r="F20" s="73"/>
      <c r="G20" s="57" t="s">
        <v>19</v>
      </c>
    </row>
    <row r="21" spans="1:7" ht="66" customHeight="1">
      <c r="B21" s="72"/>
      <c r="C21" s="304" t="s">
        <v>27</v>
      </c>
      <c r="D21" s="304"/>
      <c r="E21" s="304"/>
      <c r="F21" s="74"/>
      <c r="G21" s="72"/>
    </row>
    <row r="22" spans="1:7" ht="26.25" customHeight="1">
      <c r="B22" s="41"/>
      <c r="C22" s="305" t="s">
        <v>202</v>
      </c>
      <c r="D22" s="305"/>
      <c r="E22" s="305"/>
      <c r="F22" s="67"/>
      <c r="G22" s="41"/>
    </row>
    <row r="23" spans="1:7" ht="30" customHeight="1">
      <c r="A23" s="20"/>
      <c r="B23" s="30">
        <v>7</v>
      </c>
      <c r="C23" s="73" t="s">
        <v>203</v>
      </c>
      <c r="D23" s="73"/>
      <c r="E23" s="73"/>
      <c r="F23" s="73"/>
      <c r="G23" s="57" t="s">
        <v>19</v>
      </c>
    </row>
    <row r="24" spans="1:7" ht="63.75" customHeight="1">
      <c r="B24" s="45"/>
      <c r="C24" s="302" t="s">
        <v>28</v>
      </c>
      <c r="D24" s="302"/>
      <c r="E24" s="302"/>
      <c r="F24" s="52"/>
      <c r="G24" s="45"/>
    </row>
    <row r="25" spans="1:7" s="22" customFormat="1" ht="36">
      <c r="A25" s="21"/>
      <c r="B25" s="77"/>
      <c r="C25" s="78" t="s">
        <v>29</v>
      </c>
      <c r="D25" s="78" t="s">
        <v>30</v>
      </c>
      <c r="E25" s="78"/>
      <c r="F25" s="78"/>
      <c r="G25" s="77"/>
    </row>
    <row r="26" spans="1:7" s="22" customFormat="1" ht="18.75" thickBot="1">
      <c r="A26" s="21"/>
      <c r="B26" s="79"/>
      <c r="C26" s="80" t="s">
        <v>31</v>
      </c>
      <c r="D26" s="80">
        <v>1</v>
      </c>
      <c r="E26" s="80"/>
      <c r="F26" s="80"/>
      <c r="G26" s="80"/>
    </row>
    <row r="27" spans="1:7" ht="30" customHeight="1">
      <c r="A27" s="20"/>
      <c r="B27" s="141">
        <v>8</v>
      </c>
      <c r="C27" s="142" t="s">
        <v>32</v>
      </c>
      <c r="D27" s="142"/>
      <c r="E27" s="142"/>
      <c r="F27" s="142"/>
      <c r="G27" s="143" t="s">
        <v>33</v>
      </c>
    </row>
    <row r="28" spans="1:7" ht="54" customHeight="1">
      <c r="B28" s="144"/>
      <c r="C28" s="301" t="s">
        <v>34</v>
      </c>
      <c r="D28" s="301"/>
      <c r="E28" s="301"/>
      <c r="F28" s="145"/>
      <c r="G28" s="144"/>
    </row>
    <row r="29" spans="1:7" s="19" customFormat="1" ht="42.75" customHeight="1">
      <c r="A29" s="66"/>
      <c r="B29" s="144"/>
      <c r="C29" s="146" t="s">
        <v>35</v>
      </c>
      <c r="D29" s="147"/>
      <c r="E29" s="148"/>
      <c r="F29" s="148"/>
      <c r="G29" s="148"/>
    </row>
    <row r="30" spans="1:7" s="19" customFormat="1" ht="22.5" customHeight="1">
      <c r="A30" s="66"/>
      <c r="B30" s="144"/>
      <c r="C30" s="149" t="s">
        <v>36</v>
      </c>
      <c r="D30" s="150"/>
      <c r="E30" s="148"/>
      <c r="F30" s="148"/>
      <c r="G30" s="148"/>
    </row>
    <row r="31" spans="1:7" s="19" customFormat="1" ht="25.5" customHeight="1" thickBot="1">
      <c r="A31" s="66"/>
      <c r="B31" s="151"/>
      <c r="C31" s="152" t="s">
        <v>37</v>
      </c>
      <c r="D31" s="153" t="str">
        <f>IF(OR(ISBLANK($D$29),ISBLANK($D$30)),"",$D$29*$D$30)</f>
        <v/>
      </c>
      <c r="E31" s="153"/>
      <c r="F31" s="153"/>
      <c r="G31" s="153"/>
    </row>
    <row r="32" spans="1:7"/>
    <row r="33" spans="3:6"/>
    <row r="44" spans="3:6" hidden="1">
      <c r="C44" s="19"/>
      <c r="D44" s="19"/>
      <c r="E44" s="19"/>
      <c r="F44" s="19"/>
    </row>
    <row r="45" spans="3:6" hidden="1">
      <c r="C45" s="19"/>
      <c r="D45" s="19"/>
      <c r="E45" s="19"/>
      <c r="F45" s="19"/>
    </row>
    <row r="46" spans="3:6" hidden="1">
      <c r="C46" s="19"/>
      <c r="D46" s="19"/>
      <c r="E46" s="19"/>
      <c r="F46" s="19"/>
    </row>
    <row r="47" spans="3:6" hidden="1">
      <c r="C47" s="19"/>
      <c r="D47" s="19"/>
      <c r="E47" s="19"/>
      <c r="F47" s="19"/>
    </row>
  </sheetData>
  <mergeCells count="23">
    <mergeCell ref="B3:G3"/>
    <mergeCell ref="B2:G2"/>
    <mergeCell ref="C10:E10"/>
    <mergeCell ref="C17:E17"/>
    <mergeCell ref="C5:E5"/>
    <mergeCell ref="C12:E12"/>
    <mergeCell ref="C13:E13"/>
    <mergeCell ref="C11:E11"/>
    <mergeCell ref="C14:E14"/>
    <mergeCell ref="C15:E15"/>
    <mergeCell ref="C16:E16"/>
    <mergeCell ref="C9:E9"/>
    <mergeCell ref="C4:E4"/>
    <mergeCell ref="C6:E6"/>
    <mergeCell ref="C7:E7"/>
    <mergeCell ref="C8:E8"/>
    <mergeCell ref="C28:E28"/>
    <mergeCell ref="C18:E18"/>
    <mergeCell ref="C19:E19"/>
    <mergeCell ref="C21:E21"/>
    <mergeCell ref="C22:E22"/>
    <mergeCell ref="C24:E24"/>
    <mergeCell ref="C20:E20"/>
  </mergeCells>
  <conditionalFormatting sqref="A20:C20 F20:G20 A21:G22">
    <cfRule type="expression" dxfId="118" priority="3">
      <formula>IF(Tab_8_Answer="No",1,0)</formula>
    </cfRule>
  </conditionalFormatting>
  <conditionalFormatting sqref="A8:F8 A9:C9 F9:G9 A10:G10">
    <cfRule type="expression" dxfId="117" priority="7">
      <formula>IF(Tab_3_Answer="No",1,0)</formula>
    </cfRule>
  </conditionalFormatting>
  <conditionalFormatting sqref="A5:G7">
    <cfRule type="expression" dxfId="116" priority="15">
      <formula>IF(Tab_2_Answer="No",1,0)</formula>
    </cfRule>
  </conditionalFormatting>
  <conditionalFormatting sqref="A11:G13">
    <cfRule type="expression" dxfId="115" priority="6">
      <formula>IF(Tab_4_Answer="No",1,0)</formula>
    </cfRule>
  </conditionalFormatting>
  <conditionalFormatting sqref="A14:G16">
    <cfRule type="expression" dxfId="114" priority="5">
      <formula>IF(Tab_6_Answer="No",1,0)</formula>
    </cfRule>
  </conditionalFormatting>
  <conditionalFormatting sqref="A17:G19">
    <cfRule type="expression" dxfId="113" priority="13">
      <formula>IF(Tab_7_Answer="No",1,0)</formula>
    </cfRule>
  </conditionalFormatting>
  <conditionalFormatting sqref="A23:G26">
    <cfRule type="expression" dxfId="112" priority="18">
      <formula>IF(Other_Currency="No",1,0)</formula>
    </cfRule>
  </conditionalFormatting>
  <conditionalFormatting sqref="A27:G31">
    <cfRule type="expression" dxfId="111" priority="19">
      <formula>IF(Impact_Estimate="No",1,0)</formula>
    </cfRule>
  </conditionalFormatting>
  <conditionalFormatting sqref="G8">
    <cfRule type="expression" dxfId="110" priority="1">
      <formula>IF(Tab_2_Answer="No",1,0)</formula>
    </cfRule>
  </conditionalFormatting>
  <dataValidations xWindow="1032" yWindow="786" count="9">
    <dataValidation type="list" showInputMessage="1" showErrorMessage="1" sqref="G9" xr:uid="{00000000-0002-0000-0100-000000000000}">
      <formula1>"Yes, No"</formula1>
    </dataValidation>
    <dataValidation type="list" showInputMessage="1" showErrorMessage="1" prompt="Were there any costs associated with identifying locations or users for the intervention?" sqref="G5" xr:uid="{00000000-0002-0000-0100-000001000000}">
      <formula1>"Si,No"</formula1>
    </dataValidation>
    <dataValidation type="list" showInputMessage="1" showErrorMessage="1" prompt="Was any training conducted for program staff?" sqref="G8" xr:uid="{00000000-0002-0000-0100-000002000000}">
      <formula1>"Si,No"</formula1>
    </dataValidation>
    <dataValidation type="list" showInputMessage="1" showErrorMessage="1" prompt="Was any training conducted for program participants or beneficiaries?" sqref="G11" xr:uid="{00000000-0002-0000-0100-000003000000}">
      <formula1>"Si,No"</formula1>
    </dataValidation>
    <dataValidation type="list" showInputMessage="1" showErrorMessage="1" prompt="Were there any costs borne by program participants?" sqref="G14" xr:uid="{00000000-0002-0000-0100-000004000000}">
      <formula1>"Si,No"</formula1>
    </dataValidation>
    <dataValidation type="list" showInputMessage="1" showErrorMessage="1" prompt="Were there any existing programs that were reduced in size or discontinued?" sqref="G17" xr:uid="{00000000-0002-0000-0100-000005000000}">
      <formula1>"Si,No"</formula1>
    </dataValidation>
    <dataValidation type="list" showInputMessage="1" showErrorMessage="1" prompt="Were there any costs incurred to oversee or measure the progress of participants or staff?" sqref="G20" xr:uid="{00000000-0002-0000-0100-000006000000}">
      <formula1>"Si,No"</formula1>
    </dataValidation>
    <dataValidation type="list" showInputMessage="1" showErrorMessage="1" prompt="Do you have cost information in a currency other than USD?" sqref="G23" xr:uid="{00000000-0002-0000-0100-000007000000}">
      <formula1>"Si,No"</formula1>
    </dataValidation>
    <dataValidation type="list" showInputMessage="1" showErrorMessage="1" sqref="G27" xr:uid="{00000000-0002-0000-0100-00000A000000}">
      <formula1>"Si, No"</formula1>
    </dataValidation>
  </dataValidations>
  <pageMargins left="0.75" right="0.75" top="1" bottom="1" header="0.3" footer="0.3"/>
  <pageSetup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E500"/>
  </sheetPr>
  <dimension ref="A1:L35"/>
  <sheetViews>
    <sheetView showGridLines="0" zoomScaleNormal="100" workbookViewId="0">
      <selection activeCell="C6" sqref="C6"/>
    </sheetView>
  </sheetViews>
  <sheetFormatPr baseColWidth="10" defaultColWidth="8.85546875" defaultRowHeight="15"/>
  <cols>
    <col min="1" max="1" width="2.7109375" style="8" customWidth="1"/>
    <col min="2" max="2" width="4.7109375" style="10" customWidth="1"/>
    <col min="3" max="3" width="48.7109375" style="9" customWidth="1"/>
    <col min="4" max="4" width="12.7109375" style="10" customWidth="1"/>
    <col min="5" max="6" width="12.7109375" style="8" customWidth="1"/>
    <col min="7" max="8" width="12.7109375" style="10" customWidth="1"/>
    <col min="9" max="9" width="12.7109375" style="15" customWidth="1"/>
    <col min="10" max="10" width="30.7109375" style="9" customWidth="1"/>
    <col min="11" max="12" width="60.7109375" style="8" customWidth="1"/>
    <col min="13" max="16384" width="8.85546875" style="8"/>
  </cols>
  <sheetData>
    <row r="1" spans="1:12" s="81" customFormat="1" ht="24" customHeight="1" thickBot="1">
      <c r="B1" s="106"/>
      <c r="C1" s="82"/>
      <c r="D1" s="83"/>
      <c r="G1" s="83"/>
      <c r="H1" s="83"/>
      <c r="J1" s="82"/>
    </row>
    <row r="2" spans="1:12" s="84" customFormat="1" ht="90" customHeight="1" thickBot="1">
      <c r="B2" s="315"/>
      <c r="C2" s="316"/>
      <c r="D2" s="316"/>
      <c r="E2" s="316"/>
      <c r="F2" s="316"/>
      <c r="G2" s="316"/>
      <c r="H2" s="316"/>
      <c r="I2" s="316"/>
      <c r="J2" s="316"/>
      <c r="K2" s="316"/>
      <c r="L2" s="317"/>
    </row>
    <row r="3" spans="1:12" s="85" customFormat="1" ht="24" customHeight="1" thickBot="1">
      <c r="B3" s="87"/>
      <c r="C3" s="86"/>
      <c r="D3" s="87"/>
      <c r="G3" s="87"/>
      <c r="H3" s="87"/>
      <c r="J3" s="86"/>
    </row>
    <row r="4" spans="1:12" s="89" customFormat="1" ht="60" customHeight="1">
      <c r="B4" s="91"/>
      <c r="C4" s="90"/>
      <c r="D4" s="33" t="s">
        <v>38</v>
      </c>
      <c r="E4" s="33" t="s">
        <v>39</v>
      </c>
      <c r="F4" s="33" t="s">
        <v>40</v>
      </c>
      <c r="G4" s="33" t="s">
        <v>41</v>
      </c>
      <c r="H4" s="33" t="s">
        <v>42</v>
      </c>
      <c r="I4" s="33" t="s">
        <v>43</v>
      </c>
      <c r="J4" s="33" t="s">
        <v>44</v>
      </c>
      <c r="K4" s="33" t="s">
        <v>1</v>
      </c>
      <c r="L4" s="33" t="s">
        <v>45</v>
      </c>
    </row>
    <row r="5" spans="1:12" ht="18" customHeight="1">
      <c r="B5" s="31" t="s">
        <v>46</v>
      </c>
      <c r="C5" s="318" t="s">
        <v>47</v>
      </c>
      <c r="D5" s="318"/>
      <c r="E5" s="318"/>
      <c r="F5" s="318"/>
      <c r="G5" s="318"/>
      <c r="H5" s="318"/>
      <c r="I5" s="318"/>
      <c r="J5" s="318"/>
      <c r="K5" s="318"/>
      <c r="L5" s="318"/>
    </row>
    <row r="6" spans="1:12" ht="128.25" customHeight="1">
      <c r="A6" s="4"/>
      <c r="B6" s="107"/>
      <c r="C6" s="52" t="s">
        <v>232</v>
      </c>
      <c r="D6" s="107"/>
      <c r="E6" s="46"/>
      <c r="F6" s="108"/>
      <c r="G6" s="109"/>
      <c r="H6" s="107"/>
      <c r="I6" s="110"/>
      <c r="J6" s="108"/>
      <c r="K6" s="111"/>
      <c r="L6" s="108"/>
    </row>
    <row r="7" spans="1:12" ht="83.25" customHeight="1">
      <c r="A7" s="4"/>
      <c r="B7" s="96">
        <v>1</v>
      </c>
      <c r="C7" s="99"/>
      <c r="D7" s="100"/>
      <c r="E7" s="99"/>
      <c r="F7" s="135" t="str">
        <f>IF(ISBLANK($E7), "", $E7*'Preguntas preliminares'!#REF!)</f>
        <v/>
      </c>
      <c r="G7" s="101"/>
      <c r="H7" s="136" t="str">
        <f>IF(OR(ISBLANK($E7),ISBLANK($G7)),"",$E7*$G7)</f>
        <v/>
      </c>
      <c r="I7" s="137" t="str">
        <f>IF(OR(ISBLANK($E7),ISBLANK($G7)),"",$F7*$G7)</f>
        <v/>
      </c>
      <c r="J7" s="102"/>
      <c r="K7" s="47" t="s">
        <v>204</v>
      </c>
      <c r="L7" s="95" t="s">
        <v>208</v>
      </c>
    </row>
    <row r="8" spans="1:12" ht="18">
      <c r="A8" s="4"/>
      <c r="B8" s="96">
        <v>2</v>
      </c>
      <c r="C8" s="99"/>
      <c r="D8" s="100"/>
      <c r="E8" s="99"/>
      <c r="F8" s="135" t="str">
        <f>IF(ISBLANK($E8), "", $E8*'Preguntas preliminares'!#REF!)</f>
        <v/>
      </c>
      <c r="G8" s="101"/>
      <c r="H8" s="136" t="str">
        <f>IF(OR(ISBLANK($E8),ISBLANK($G8)),"",$E8*$G8)</f>
        <v/>
      </c>
      <c r="I8" s="137" t="str">
        <f>IF(OR(ISBLANK($E8),ISBLANK($G8)),"",$F8*$G8)</f>
        <v/>
      </c>
      <c r="J8" s="102"/>
      <c r="K8" s="47"/>
      <c r="L8" s="95"/>
    </row>
    <row r="9" spans="1:12" ht="18">
      <c r="A9" s="4"/>
      <c r="B9" s="96">
        <v>3</v>
      </c>
      <c r="C9" s="99"/>
      <c r="D9" s="100"/>
      <c r="E9" s="99"/>
      <c r="F9" s="135" t="str">
        <f>IF(ISBLANK($E9), "", $E9*'Preguntas preliminares'!#REF!)</f>
        <v/>
      </c>
      <c r="G9" s="101"/>
      <c r="H9" s="136" t="str">
        <f>IF(OR(ISBLANK($E9),ISBLANK($G9)),"",$E9*$G9)</f>
        <v/>
      </c>
      <c r="I9" s="137" t="str">
        <f>IF(OR(ISBLANK($E9),ISBLANK($G9)),"",$F9*$G9)</f>
        <v/>
      </c>
      <c r="J9" s="102"/>
      <c r="K9" s="47"/>
      <c r="L9" s="95"/>
    </row>
    <row r="10" spans="1:12" ht="18">
      <c r="A10" s="4"/>
      <c r="B10" s="96">
        <v>4</v>
      </c>
      <c r="C10" s="99"/>
      <c r="D10" s="100"/>
      <c r="E10" s="99"/>
      <c r="F10" s="135" t="str">
        <f>IF(ISBLANK($E10), "", $E10*'Preguntas preliminares'!#REF!)</f>
        <v/>
      </c>
      <c r="G10" s="101"/>
      <c r="H10" s="136" t="str">
        <f>IF(OR(ISBLANK($E10),ISBLANK($G10)),"",$E10*$G10)</f>
        <v/>
      </c>
      <c r="I10" s="137" t="str">
        <f>IF(OR(ISBLANK($E10),ISBLANK($G10)),"",$F10*$G10)</f>
        <v/>
      </c>
      <c r="J10" s="102"/>
      <c r="K10" s="47"/>
      <c r="L10" s="95"/>
    </row>
    <row r="11" spans="1:12" ht="18">
      <c r="A11" s="4"/>
      <c r="B11" s="96">
        <v>5</v>
      </c>
      <c r="C11" s="99"/>
      <c r="D11" s="100"/>
      <c r="E11" s="99"/>
      <c r="F11" s="135" t="str">
        <f>IF(ISBLANK($E11), "", $E11*'Preguntas preliminares'!#REF!)</f>
        <v/>
      </c>
      <c r="G11" s="101"/>
      <c r="H11" s="160" t="str">
        <f>IF(OR(ISBLANK($E11),ISBLANK($G11)),"",$E11*$G11)</f>
        <v/>
      </c>
      <c r="I11" s="161" t="str">
        <f>IF(OR(ISBLANK($E11),ISBLANK($G11)),"",$F11*$G11)</f>
        <v/>
      </c>
      <c r="J11" s="102"/>
      <c r="K11" s="47"/>
      <c r="L11" s="95"/>
    </row>
    <row r="12" spans="1:12" s="131" customFormat="1" ht="18">
      <c r="A12" s="130"/>
      <c r="B12" s="132"/>
      <c r="C12" s="133" t="s">
        <v>48</v>
      </c>
      <c r="D12" s="134"/>
      <c r="E12" s="134"/>
      <c r="F12" s="134"/>
      <c r="G12" s="132"/>
      <c r="H12" s="162">
        <f>SUM($H$7:$H$11)</f>
        <v>0</v>
      </c>
      <c r="I12" s="163">
        <f>SUM($I$7:$I$11)</f>
        <v>0</v>
      </c>
      <c r="J12" s="134"/>
      <c r="K12" s="134"/>
      <c r="L12" s="134"/>
    </row>
    <row r="13" spans="1:12" s="116" customFormat="1" ht="18" customHeight="1">
      <c r="B13" s="31" t="s">
        <v>49</v>
      </c>
      <c r="C13" s="318" t="s">
        <v>205</v>
      </c>
      <c r="D13" s="318"/>
      <c r="E13" s="318"/>
      <c r="F13" s="318"/>
      <c r="G13" s="318"/>
      <c r="H13" s="318"/>
      <c r="I13" s="318"/>
      <c r="J13" s="318"/>
      <c r="K13" s="318"/>
      <c r="L13" s="318"/>
    </row>
    <row r="14" spans="1:12" ht="108">
      <c r="A14" s="4"/>
      <c r="B14" s="107"/>
      <c r="C14" s="52" t="s">
        <v>206</v>
      </c>
      <c r="D14" s="107"/>
      <c r="E14" s="46"/>
      <c r="F14" s="108"/>
      <c r="G14" s="109"/>
      <c r="H14" s="107"/>
      <c r="I14" s="110"/>
      <c r="J14" s="108"/>
      <c r="K14" s="46"/>
      <c r="L14" s="108"/>
    </row>
    <row r="15" spans="1:12" ht="82.5" customHeight="1">
      <c r="A15" s="4"/>
      <c r="B15" s="96">
        <v>1</v>
      </c>
      <c r="C15" s="99"/>
      <c r="D15" s="100"/>
      <c r="E15" s="99"/>
      <c r="F15" s="135" t="str">
        <f>IF(ISBLANK($E15), "", $E15*'Preguntas preliminares'!#REF!)</f>
        <v/>
      </c>
      <c r="G15" s="101"/>
      <c r="H15" s="136" t="str">
        <f>IF(OR(ISBLANK($E15),ISBLANK($G15)),"",$E15*$G15)</f>
        <v/>
      </c>
      <c r="I15" s="137" t="str">
        <f>IF(OR(ISBLANK($E15),ISBLANK($G15)),"",$F15*$G15)</f>
        <v/>
      </c>
      <c r="J15" s="102"/>
      <c r="K15" s="47" t="s">
        <v>209</v>
      </c>
      <c r="L15" s="95" t="s">
        <v>207</v>
      </c>
    </row>
    <row r="16" spans="1:12" ht="18">
      <c r="A16" s="4"/>
      <c r="B16" s="96">
        <v>2</v>
      </c>
      <c r="C16" s="99"/>
      <c r="D16" s="100"/>
      <c r="E16" s="99"/>
      <c r="F16" s="135" t="str">
        <f>IF(ISBLANK($E16), "", $E16*'Preguntas preliminares'!#REF!)</f>
        <v/>
      </c>
      <c r="G16" s="101"/>
      <c r="H16" s="136" t="str">
        <f>IF(OR(ISBLANK($E16),ISBLANK($G16)),"",$E16*$G16)</f>
        <v/>
      </c>
      <c r="I16" s="137" t="str">
        <f>IF(OR(ISBLANK($E16),ISBLANK($G16)),"",$F16*$G16)</f>
        <v/>
      </c>
      <c r="J16" s="102"/>
      <c r="K16" s="47"/>
      <c r="L16" s="95"/>
    </row>
    <row r="17" spans="1:12" ht="18">
      <c r="A17" s="4"/>
      <c r="B17" s="96">
        <v>3</v>
      </c>
      <c r="C17" s="99"/>
      <c r="D17" s="100"/>
      <c r="E17" s="99"/>
      <c r="F17" s="135" t="str">
        <f>IF(ISBLANK($E17), "", $E17*'Preguntas preliminares'!#REF!)</f>
        <v/>
      </c>
      <c r="G17" s="101"/>
      <c r="H17" s="136" t="str">
        <f>IF(OR(ISBLANK($E17),ISBLANK($G17)),"",$E17*$G17)</f>
        <v/>
      </c>
      <c r="I17" s="137" t="str">
        <f>IF(OR(ISBLANK($E17),ISBLANK($G17)),"",$F17*$G17)</f>
        <v/>
      </c>
      <c r="J17" s="102"/>
      <c r="K17" s="47"/>
      <c r="L17" s="95"/>
    </row>
    <row r="18" spans="1:12" ht="18">
      <c r="A18" s="4"/>
      <c r="B18" s="96">
        <v>4</v>
      </c>
      <c r="C18" s="99"/>
      <c r="D18" s="100"/>
      <c r="E18" s="99"/>
      <c r="F18" s="135" t="str">
        <f>IF(ISBLANK($E18), "", $E18*'Preguntas preliminares'!#REF!)</f>
        <v/>
      </c>
      <c r="G18" s="101"/>
      <c r="H18" s="136" t="str">
        <f>IF(OR(ISBLANK($E18),ISBLANK($G18)),"",$E18*$G18)</f>
        <v/>
      </c>
      <c r="I18" s="137" t="str">
        <f>IF(OR(ISBLANK($E18),ISBLANK($G18)),"",$F18*$G18)</f>
        <v/>
      </c>
      <c r="J18" s="102"/>
      <c r="K18" s="47"/>
      <c r="L18" s="95"/>
    </row>
    <row r="19" spans="1:12" ht="18">
      <c r="A19" s="4"/>
      <c r="B19" s="96">
        <v>5</v>
      </c>
      <c r="C19" s="99"/>
      <c r="D19" s="100"/>
      <c r="E19" s="99"/>
      <c r="F19" s="135" t="str">
        <f>IF(ISBLANK($E19), "", $E19*'Preguntas preliminares'!#REF!)</f>
        <v/>
      </c>
      <c r="G19" s="101"/>
      <c r="H19" s="160" t="str">
        <f>IF(OR(ISBLANK($E19),ISBLANK($G19)),"",$E19*$G19)</f>
        <v/>
      </c>
      <c r="I19" s="161" t="str">
        <f>IF(OR(ISBLANK($E19),ISBLANK($G19)),"",$F19*$G19)</f>
        <v/>
      </c>
      <c r="J19" s="102"/>
      <c r="K19" s="47"/>
      <c r="L19" s="95"/>
    </row>
    <row r="20" spans="1:12" s="131" customFormat="1" ht="18">
      <c r="A20" s="130"/>
      <c r="B20" s="132"/>
      <c r="C20" s="133" t="s">
        <v>48</v>
      </c>
      <c r="D20" s="134"/>
      <c r="E20" s="134"/>
      <c r="F20" s="134"/>
      <c r="G20" s="132"/>
      <c r="H20" s="162">
        <f>SUM($H$15:$H$19)</f>
        <v>0</v>
      </c>
      <c r="I20" s="163">
        <f>SUM($I$15:$I$19)</f>
        <v>0</v>
      </c>
      <c r="J20" s="134"/>
      <c r="K20" s="134"/>
      <c r="L20" s="134"/>
    </row>
    <row r="21" spans="1:12" ht="18">
      <c r="B21" s="31" t="s">
        <v>50</v>
      </c>
      <c r="C21" s="318" t="s">
        <v>51</v>
      </c>
      <c r="D21" s="318"/>
      <c r="E21" s="318"/>
      <c r="F21" s="318"/>
      <c r="G21" s="318"/>
      <c r="H21" s="318"/>
      <c r="I21" s="318"/>
      <c r="J21" s="318"/>
      <c r="K21" s="318"/>
      <c r="L21" s="318"/>
    </row>
    <row r="22" spans="1:12" ht="139.5" customHeight="1">
      <c r="A22" s="4"/>
      <c r="B22" s="107">
        <v>1</v>
      </c>
      <c r="C22" s="117" t="s">
        <v>52</v>
      </c>
      <c r="D22" s="118"/>
      <c r="E22" s="119"/>
      <c r="F22" s="138" t="str">
        <f>IF(ISBLANK($E22), "", $E22*'Preguntas preliminares'!#REF!)</f>
        <v/>
      </c>
      <c r="G22" s="120"/>
      <c r="H22" s="139" t="str">
        <f>IF(OR(ISBLANK($E22),ISBLANK($G22)),"",$E22*$G22)</f>
        <v/>
      </c>
      <c r="I22" s="140" t="str">
        <f>IF(OR(ISBLANK($E22),ISBLANK($G22)),"",$F22*$G22)</f>
        <v/>
      </c>
      <c r="J22" s="121"/>
      <c r="K22" s="46" t="s">
        <v>211</v>
      </c>
      <c r="L22" s="108" t="s">
        <v>212</v>
      </c>
    </row>
    <row r="23" spans="1:12" ht="102.75" customHeight="1">
      <c r="A23" s="4"/>
      <c r="B23" s="96">
        <v>2</v>
      </c>
      <c r="C23" s="104" t="s">
        <v>53</v>
      </c>
      <c r="D23" s="100"/>
      <c r="E23" s="99"/>
      <c r="F23" s="135" t="str">
        <f>IF(ISBLANK($E23), "", $E23*'Preguntas preliminares'!#REF!)</f>
        <v/>
      </c>
      <c r="G23" s="101"/>
      <c r="H23" s="136" t="str">
        <f>IF(OR(ISBLANK($E23),ISBLANK($G23)),"",$E23*$G23)</f>
        <v/>
      </c>
      <c r="I23" s="137" t="str">
        <f>IF(OR(ISBLANK($E23),ISBLANK($G23)),"",$F23*$G23)</f>
        <v/>
      </c>
      <c r="J23" s="102"/>
      <c r="K23" s="47" t="s">
        <v>210</v>
      </c>
      <c r="L23" s="95" t="s">
        <v>54</v>
      </c>
    </row>
    <row r="24" spans="1:12" ht="64.5" customHeight="1">
      <c r="A24" s="4"/>
      <c r="B24" s="96">
        <v>3</v>
      </c>
      <c r="C24" s="104" t="s">
        <v>55</v>
      </c>
      <c r="D24" s="136" t="s">
        <v>56</v>
      </c>
      <c r="E24" s="101"/>
      <c r="F24" s="135" t="str">
        <f>IF(ISBLANK($E24), "", $E24*'Preguntas preliminares'!#REF!)</f>
        <v/>
      </c>
      <c r="G24" s="136">
        <v>1</v>
      </c>
      <c r="H24" s="160" t="str">
        <f>IF(ISBLANK($E24),"",$E24*$G24)</f>
        <v/>
      </c>
      <c r="I24" s="160" t="str">
        <f>IF(ISBLANK($E24),"",$F24*$G24)</f>
        <v/>
      </c>
      <c r="J24" s="102"/>
      <c r="K24" s="47" t="s">
        <v>57</v>
      </c>
      <c r="L24" s="95" t="s">
        <v>58</v>
      </c>
    </row>
    <row r="25" spans="1:12" s="131" customFormat="1" ht="15.75" customHeight="1">
      <c r="A25" s="130"/>
      <c r="B25" s="132"/>
      <c r="C25" s="133" t="s">
        <v>48</v>
      </c>
      <c r="D25" s="134"/>
      <c r="E25" s="134"/>
      <c r="F25" s="134"/>
      <c r="G25" s="132"/>
      <c r="H25" s="162">
        <f>SUM($H$22:$H$24)</f>
        <v>0</v>
      </c>
      <c r="I25" s="163">
        <f>SUM($I$22:$I$24)</f>
        <v>0</v>
      </c>
      <c r="J25" s="134"/>
      <c r="K25" s="134"/>
      <c r="L25" s="134"/>
    </row>
    <row r="26" spans="1:12" ht="18">
      <c r="B26" s="31" t="s">
        <v>59</v>
      </c>
      <c r="C26" s="318" t="s">
        <v>60</v>
      </c>
      <c r="D26" s="318"/>
      <c r="E26" s="318"/>
      <c r="F26" s="318"/>
      <c r="G26" s="318"/>
      <c r="H26" s="318"/>
      <c r="I26" s="318"/>
      <c r="J26" s="318"/>
      <c r="K26" s="318"/>
      <c r="L26" s="318"/>
    </row>
    <row r="27" spans="1:12" ht="102" customHeight="1">
      <c r="B27" s="122"/>
      <c r="C27" s="52" t="s">
        <v>213</v>
      </c>
      <c r="D27" s="107"/>
      <c r="E27" s="46"/>
      <c r="F27" s="108"/>
      <c r="G27" s="109"/>
      <c r="H27" s="107"/>
      <c r="I27" s="110"/>
      <c r="J27" s="108"/>
      <c r="K27" s="46" t="s">
        <v>214</v>
      </c>
      <c r="L27" s="108"/>
    </row>
    <row r="28" spans="1:12" s="4" customFormat="1" ht="15" customHeight="1">
      <c r="B28" s="96">
        <v>1</v>
      </c>
      <c r="C28" s="99"/>
      <c r="D28" s="100"/>
      <c r="E28" s="99"/>
      <c r="F28" s="135" t="str">
        <f>IF(ISBLANK($E28), "", $E28*'Preguntas preliminares'!#REF!)</f>
        <v/>
      </c>
      <c r="G28" s="101"/>
      <c r="H28" s="136" t="str">
        <f>IF(OR(ISBLANK($E28),ISBLANK($G28)),"",$E28*$G28)</f>
        <v/>
      </c>
      <c r="I28" s="137" t="str">
        <f>IF(OR(ISBLANK($E28),ISBLANK($G28)),"",$F28*$G28)</f>
        <v/>
      </c>
      <c r="J28" s="102"/>
      <c r="K28" s="47"/>
      <c r="L28" s="95"/>
    </row>
    <row r="29" spans="1:12" s="4" customFormat="1" ht="15" customHeight="1">
      <c r="B29" s="96">
        <v>2</v>
      </c>
      <c r="C29" s="99"/>
      <c r="D29" s="100"/>
      <c r="E29" s="99"/>
      <c r="F29" s="135" t="str">
        <f>IF(ISBLANK($E29), "", $E29*'Preguntas preliminares'!#REF!)</f>
        <v/>
      </c>
      <c r="G29" s="101"/>
      <c r="H29" s="136" t="str">
        <f>IF(OR(ISBLANK($E29),ISBLANK($G29)),"",$E29*$G29)</f>
        <v/>
      </c>
      <c r="I29" s="137" t="str">
        <f>IF(OR(ISBLANK($E29),ISBLANK($G29)),"",$F29*$G29)</f>
        <v/>
      </c>
      <c r="J29" s="102"/>
      <c r="K29" s="47"/>
      <c r="L29" s="95"/>
    </row>
    <row r="30" spans="1:12" s="4" customFormat="1" ht="15" customHeight="1">
      <c r="B30" s="96">
        <v>3</v>
      </c>
      <c r="C30" s="99"/>
      <c r="D30" s="100"/>
      <c r="E30" s="99"/>
      <c r="F30" s="135" t="str">
        <f>IF(ISBLANK($E30), "", $E30*'Preguntas preliminares'!#REF!)</f>
        <v/>
      </c>
      <c r="G30" s="101"/>
      <c r="H30" s="136" t="str">
        <f>IF(OR(ISBLANK($E30),ISBLANK($G30)),"",$E30*$G30)</f>
        <v/>
      </c>
      <c r="I30" s="137" t="str">
        <f>IF(OR(ISBLANK($E30),ISBLANK($G30)),"",$F30*$G30)</f>
        <v/>
      </c>
      <c r="J30" s="102"/>
      <c r="K30" s="47"/>
      <c r="L30" s="95"/>
    </row>
    <row r="31" spans="1:12" s="4" customFormat="1" ht="15" customHeight="1">
      <c r="B31" s="96">
        <v>4</v>
      </c>
      <c r="C31" s="99"/>
      <c r="D31" s="100"/>
      <c r="E31" s="99"/>
      <c r="F31" s="135" t="str">
        <f>IF(ISBLANK($E31), "", $E31*'Preguntas preliminares'!#REF!)</f>
        <v/>
      </c>
      <c r="G31" s="101"/>
      <c r="H31" s="136" t="str">
        <f>IF(OR(ISBLANK($E31),ISBLANK($G31)),"",$E31*$G31)</f>
        <v/>
      </c>
      <c r="I31" s="137" t="str">
        <f>IF(OR(ISBLANK($E31),ISBLANK($G31)),"",$F31*$G31)</f>
        <v/>
      </c>
      <c r="J31" s="102"/>
      <c r="K31" s="47"/>
      <c r="L31" s="95"/>
    </row>
    <row r="32" spans="1:12" s="4" customFormat="1" ht="15" customHeight="1">
      <c r="B32" s="96">
        <v>5</v>
      </c>
      <c r="C32" s="99"/>
      <c r="D32" s="100"/>
      <c r="E32" s="99"/>
      <c r="F32" s="135" t="str">
        <f>IF(ISBLANK($E32), "", $E32*'Preguntas preliminares'!#REF!)</f>
        <v/>
      </c>
      <c r="G32" s="101"/>
      <c r="H32" s="160" t="str">
        <f>IF(OR(ISBLANK($E32),ISBLANK($G32)),"",$E32*$G32)</f>
        <v/>
      </c>
      <c r="I32" s="161" t="str">
        <f>IF(OR(ISBLANK($E32),ISBLANK($G32)),"",$F32*$G32)</f>
        <v/>
      </c>
      <c r="J32" s="102"/>
      <c r="K32" s="47"/>
      <c r="L32" s="95"/>
    </row>
    <row r="33" spans="1:12" s="131" customFormat="1" ht="18" customHeight="1">
      <c r="A33" s="130"/>
      <c r="B33" s="128"/>
      <c r="C33" s="127" t="s">
        <v>48</v>
      </c>
      <c r="D33" s="129"/>
      <c r="E33" s="129"/>
      <c r="F33" s="129"/>
      <c r="G33" s="128"/>
      <c r="H33" s="162">
        <f>SUM($H$28:$H$32)</f>
        <v>0</v>
      </c>
      <c r="I33" s="163">
        <f>SUM($I$28:$I$32)</f>
        <v>0</v>
      </c>
      <c r="J33" s="129"/>
      <c r="K33" s="129"/>
      <c r="L33" s="129"/>
    </row>
    <row r="34" spans="1:12" ht="18" customHeight="1">
      <c r="A34" s="4"/>
      <c r="B34" s="97"/>
      <c r="C34" s="105"/>
      <c r="D34" s="47"/>
      <c r="E34" s="47"/>
      <c r="F34" s="47"/>
      <c r="G34" s="97"/>
      <c r="H34" s="164"/>
      <c r="I34" s="165"/>
      <c r="J34" s="47"/>
      <c r="K34" s="47"/>
      <c r="L34" s="47"/>
    </row>
    <row r="35" spans="1:12" ht="18">
      <c r="B35" s="128"/>
      <c r="C35" s="127" t="s">
        <v>61</v>
      </c>
      <c r="D35" s="128"/>
      <c r="E35" s="129"/>
      <c r="F35" s="129"/>
      <c r="G35" s="128"/>
      <c r="H35" s="162">
        <f>SUM($H$12,$H$20,$H$25,$H$33)</f>
        <v>0</v>
      </c>
      <c r="I35" s="163">
        <f>SUM($I$12,$I$20,$I$25,$I$33)</f>
        <v>0</v>
      </c>
      <c r="J35" s="129"/>
      <c r="K35" s="129"/>
      <c r="L35" s="129"/>
    </row>
  </sheetData>
  <sheetProtection insertRows="0"/>
  <customSheetViews>
    <customSheetView guid="{A04230FF-BF50-41C0-8904-3CBCAE9CB613}" scale="85" hiddenColumns="1">
      <selection activeCell="D17" sqref="D17"/>
      <pageMargins left="0" right="0" top="0" bottom="0" header="0" footer="0"/>
      <pageSetup orientation="portrait"/>
      <headerFooter alignWithMargins="0"/>
    </customSheetView>
    <customSheetView guid="{87669B06-B7AE-4B45-A526-665D94593BF2}" scale="85" hiddenColumns="1">
      <selection activeCell="D41" sqref="D41"/>
      <pageMargins left="0" right="0" top="0" bottom="0" header="0" footer="0"/>
      <pageSetup orientation="portrait"/>
      <headerFooter alignWithMargins="0"/>
    </customSheetView>
  </customSheetViews>
  <mergeCells count="5">
    <mergeCell ref="B2:L2"/>
    <mergeCell ref="C13:L13"/>
    <mergeCell ref="C5:L5"/>
    <mergeCell ref="C21:L21"/>
    <mergeCell ref="C26:L26"/>
  </mergeCells>
  <conditionalFormatting sqref="E4 E6:E12 E14:E20 E22:E25 E27:E35">
    <cfRule type="expression" dxfId="109" priority="1">
      <formula>IF(Other_Currency="No",1,0)</formula>
    </cfRule>
  </conditionalFormatting>
  <dataValidations xWindow="246" yWindow="524" count="13">
    <dataValidation type="list" allowBlank="1" showInputMessage="1" showErrorMessage="1" prompt="The units for cost of utilities should be recorded in months or years.  If you only have a total cost available, choose &quot;Total&quot; and enter 1 in &quot;# of Units&quot;" sqref="D23" xr:uid="{00000000-0002-0000-0200-000000000000}">
      <formula1>"Years,Months, Total"</formula1>
    </dataValidation>
    <dataValidation type="list" allowBlank="1" showInputMessage="1" showErrorMessage="1" prompt="Units for salaried full-time staff members should be in years, months, weeks, or days.   If you only have a total estimate, choose &quot;Total&quot; and enter 1  for &quot;# of Units.&quot;" sqref="D7:D11" xr:uid="{00000000-0002-0000-0200-000001000000}">
      <formula1>"Years,Months,Weeks,Days,Total"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5:F19 F22:F24 F28:F32" xr:uid="{00000000-0002-0000-0200-000002000000}"/>
    <dataValidation allowBlank="1" showInputMessage="1" showErrorMessage="1" prompt="Example: If the staff member only spent 6 months of the year working on the intervention, you could enter &quot;Year&quot; in &quot;Units,&quot; the yearly salary in &quot;Unit Cost.&quot; and 0.5 in &quot;# of Units.&quot;" sqref="G7:G11" xr:uid="{00000000-0002-0000-0200-000003000000}"/>
    <dataValidation type="list" allowBlank="1" showInputMessage="1" showErrorMessage="1" prompt="Units for staff members that are not salaried should  be in hours or days.  If you only have a total estimate, choose &quot;Total&quot; and enter 1  for &quot;# of Units.&quot;" sqref="D15:D19" xr:uid="{00000000-0002-0000-0200-000004000000}">
      <formula1>"Hours,Days,Total"</formula1>
    </dataValidation>
    <dataValidation allowBlank="1" showInputMessage="1" showErrorMessage="1" prompt="Please enter the amount the staff member earns per hour or day (or total amount if hourly/daily wage is not available)." sqref="E15:E19" xr:uid="{00000000-0002-0000-0200-000005000000}"/>
    <dataValidation type="list" allowBlank="1" showInputMessage="1" showErrorMessage="1" prompt="The units for cost of facilities should be recorded in months or years. If you only have a total cost available, choose &quot;Total&quot; and enter 1 in &quot;# of Units&quot;" sqref="D22" xr:uid="{00000000-0002-0000-0200-000006000000}">
      <formula1>"Years,Months,Total"</formula1>
    </dataValidation>
    <dataValidation allowBlank="1" showInputMessage="1" showErrorMessage="1" prompt="Unit cost should be the total amount spent on rent per month (or year) for all facilities rented specifically for the intervention and for full-time staff members. " sqref="E22" xr:uid="{00000000-0002-0000-0200-000007000000}"/>
    <dataValidation allowBlank="1" showInputMessage="1" showErrorMessage="1" prompt="The unit cost should be an average of the amount spent on utilities each month (or year) of the intervention/ implementation." sqref="E23" xr:uid="{00000000-0002-0000-0200-000008000000}"/>
    <dataValidation allowBlank="1" showInputMessage="1" showErrorMessage="1" prompt="Please sum the amount spent on all materials used in the facility. Identify what materials were included in the calculation in  &quot;Notes.&quot;" sqref="E24" xr:uid="{00000000-0002-0000-0200-000009000000}"/>
    <dataValidation allowBlank="1" showInputMessage="1" showErrorMessage="1" prompt="Please identify the materials in facility that were included in the cost calculation, i.e. computers, desks, etc." sqref="J24" xr:uid="{00000000-0002-0000-0200-00000A000000}"/>
    <dataValidation allowBlank="1" showInputMessage="1" showErrorMessage="1" prompt="Please identify the utilities (electricity, internet, etc.) that were included in the cost calculation." sqref="J23" xr:uid="{00000000-0002-0000-0200-00000B000000}"/>
    <dataValidation allowBlank="1" showInputMessage="1" showErrorMessage="1" prompt="Please describe employees' main tasks or duties." sqref="J7:J11 J15:J19" xr:uid="{00000000-0002-0000-0200-00000C000000}"/>
  </dataValidations>
  <pageMargins left="0.75" right="0.75" top="1" bottom="1" header="0.3" footer="0.3"/>
  <pageSetup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EC800"/>
  </sheetPr>
  <dimension ref="A1:L54"/>
  <sheetViews>
    <sheetView showGridLines="0" zoomScaleNormal="100" workbookViewId="0">
      <selection activeCell="C6" sqref="C6"/>
    </sheetView>
  </sheetViews>
  <sheetFormatPr baseColWidth="10" defaultColWidth="8.85546875" defaultRowHeight="15"/>
  <cols>
    <col min="1" max="1" width="2.7109375" style="11" customWidth="1"/>
    <col min="2" max="2" width="4.7109375" style="12" customWidth="1"/>
    <col min="3" max="3" width="48.7109375" style="11" customWidth="1"/>
    <col min="4" max="7" width="12.7109375" style="11" customWidth="1"/>
    <col min="8" max="8" width="12.7109375" style="10" customWidth="1"/>
    <col min="9" max="9" width="12.7109375" style="18" customWidth="1"/>
    <col min="10" max="10" width="30.7109375" style="11" customWidth="1"/>
    <col min="11" max="12" width="60.7109375" style="11" customWidth="1"/>
    <col min="13" max="16384" width="8.85546875" style="11"/>
  </cols>
  <sheetData>
    <row r="1" spans="2:12" s="154" customFormat="1" ht="24" customHeight="1" thickBot="1">
      <c r="B1" s="155"/>
      <c r="H1" s="83"/>
    </row>
    <row r="2" spans="2:12" s="154" customFormat="1" ht="98.25" customHeight="1" thickBot="1">
      <c r="B2" s="319"/>
      <c r="C2" s="320"/>
      <c r="D2" s="320"/>
      <c r="E2" s="320"/>
      <c r="F2" s="320"/>
      <c r="G2" s="320"/>
      <c r="H2" s="320"/>
      <c r="I2" s="320"/>
      <c r="J2" s="320"/>
      <c r="K2" s="320"/>
      <c r="L2" s="321"/>
    </row>
    <row r="3" spans="2:12" s="156" customFormat="1" ht="24" customHeight="1" thickBot="1">
      <c r="B3" s="157"/>
      <c r="H3" s="87"/>
    </row>
    <row r="4" spans="2:12" s="158" customFormat="1" ht="59.25" customHeight="1">
      <c r="B4" s="159"/>
      <c r="C4" s="90"/>
      <c r="D4" s="33" t="s">
        <v>38</v>
      </c>
      <c r="E4" s="33" t="s">
        <v>39</v>
      </c>
      <c r="F4" s="33" t="s">
        <v>40</v>
      </c>
      <c r="G4" s="33" t="s">
        <v>41</v>
      </c>
      <c r="H4" s="33" t="s">
        <v>42</v>
      </c>
      <c r="I4" s="33" t="s">
        <v>43</v>
      </c>
      <c r="J4" s="33" t="s">
        <v>44</v>
      </c>
      <c r="K4" s="33" t="s">
        <v>1</v>
      </c>
      <c r="L4" s="33" t="s">
        <v>45</v>
      </c>
    </row>
    <row r="5" spans="2:12" s="13" customFormat="1" ht="18" customHeight="1">
      <c r="B5" s="31" t="s">
        <v>46</v>
      </c>
      <c r="C5" s="318" t="s">
        <v>62</v>
      </c>
      <c r="D5" s="318"/>
      <c r="E5" s="318"/>
      <c r="F5" s="318"/>
      <c r="G5" s="318"/>
      <c r="H5" s="318"/>
      <c r="I5" s="318"/>
      <c r="J5" s="318"/>
      <c r="K5" s="318"/>
      <c r="L5" s="318"/>
    </row>
    <row r="6" spans="2:12" s="13" customFormat="1" ht="105.75" customHeight="1">
      <c r="B6" s="122"/>
      <c r="C6" s="52" t="s">
        <v>231</v>
      </c>
      <c r="D6" s="108"/>
      <c r="E6" s="46"/>
      <c r="F6" s="108"/>
      <c r="G6" s="46"/>
      <c r="H6" s="107"/>
      <c r="I6" s="110"/>
      <c r="J6" s="108"/>
      <c r="K6" s="46" t="s">
        <v>215</v>
      </c>
      <c r="L6" s="108" t="s">
        <v>63</v>
      </c>
    </row>
    <row r="7" spans="2:12" s="13" customFormat="1" ht="84.75" customHeight="1">
      <c r="B7" s="96">
        <v>1</v>
      </c>
      <c r="C7" s="99"/>
      <c r="D7" s="102"/>
      <c r="E7" s="99"/>
      <c r="F7" s="166" t="str">
        <f>IF(ISBLANK($E7), "", $E7*'Preguntas preliminares'!#REF!)</f>
        <v/>
      </c>
      <c r="G7" s="99"/>
      <c r="H7" s="136" t="str">
        <f>IF(OR(ISBLANK($E7),ISBLANK($G7)),"",$E7*$G7)</f>
        <v/>
      </c>
      <c r="I7" s="137" t="str">
        <f>IF(OR(ISBLANK($E7),ISBLANK($G7)),"",$F7*$G7)</f>
        <v/>
      </c>
      <c r="J7" s="102"/>
      <c r="K7" s="47" t="s">
        <v>216</v>
      </c>
      <c r="L7" s="95" t="s">
        <v>64</v>
      </c>
    </row>
    <row r="8" spans="2:12" s="13" customFormat="1" ht="18">
      <c r="B8" s="96">
        <v>2</v>
      </c>
      <c r="C8" s="99"/>
      <c r="D8" s="102"/>
      <c r="E8" s="99"/>
      <c r="F8" s="166" t="str">
        <f>IF(ISBLANK($E8), "", $E8*'Preguntas preliminares'!#REF!)</f>
        <v/>
      </c>
      <c r="G8" s="99"/>
      <c r="H8" s="136" t="str">
        <f>IF(OR(ISBLANK($E8),ISBLANK($G8)),"",$E8*$G8)</f>
        <v/>
      </c>
      <c r="I8" s="137" t="str">
        <f>IF(OR(ISBLANK($E8),ISBLANK($G8)),"",$F8*$G8)</f>
        <v/>
      </c>
      <c r="J8" s="102"/>
      <c r="K8" s="47"/>
      <c r="L8" s="95"/>
    </row>
    <row r="9" spans="2:12" s="13" customFormat="1" ht="18">
      <c r="B9" s="96">
        <v>3</v>
      </c>
      <c r="C9" s="99"/>
      <c r="D9" s="102"/>
      <c r="E9" s="99"/>
      <c r="F9" s="166" t="str">
        <f>IF(ISBLANK($E9), "", $E9*'Preguntas preliminares'!#REF!)</f>
        <v/>
      </c>
      <c r="G9" s="99"/>
      <c r="H9" s="136" t="str">
        <f>IF(OR(ISBLANK($E9),ISBLANK($G9)),"",$E9*$G9)</f>
        <v/>
      </c>
      <c r="I9" s="137" t="str">
        <f>IF(OR(ISBLANK($E9),ISBLANK($G9)),"",$F9*$G9)</f>
        <v/>
      </c>
      <c r="J9" s="102"/>
      <c r="K9" s="47"/>
      <c r="L9" s="95"/>
    </row>
    <row r="10" spans="2:12" s="13" customFormat="1" ht="18">
      <c r="B10" s="96">
        <v>4</v>
      </c>
      <c r="C10" s="99"/>
      <c r="D10" s="102"/>
      <c r="E10" s="99"/>
      <c r="F10" s="166" t="str">
        <f>IF(ISBLANK($E10), "", $E10*'Preguntas preliminares'!#REF!)</f>
        <v/>
      </c>
      <c r="G10" s="99"/>
      <c r="H10" s="136" t="str">
        <f>IF(OR(ISBLANK($E10),ISBLANK($G10)),"",$E10*$G10)</f>
        <v/>
      </c>
      <c r="I10" s="137" t="str">
        <f>IF(OR(ISBLANK($E10),ISBLANK($G10)),"",$F10*$G10)</f>
        <v/>
      </c>
      <c r="J10" s="102"/>
      <c r="K10" s="47"/>
      <c r="L10" s="95"/>
    </row>
    <row r="11" spans="2:12" s="13" customFormat="1" ht="18">
      <c r="B11" s="96">
        <v>5</v>
      </c>
      <c r="C11" s="99"/>
      <c r="D11" s="102"/>
      <c r="E11" s="99"/>
      <c r="F11" s="166" t="str">
        <f>IF(ISBLANK($E11), "", $E11*'Preguntas preliminares'!#REF!)</f>
        <v/>
      </c>
      <c r="G11" s="99"/>
      <c r="H11" s="160" t="str">
        <f>IF(OR(ISBLANK($E11),ISBLANK($G11)),"",$E11*$G11)</f>
        <v/>
      </c>
      <c r="I11" s="161" t="str">
        <f>IF(OR(ISBLANK($E11),ISBLANK($G11)),"",$F11*$G11)</f>
        <v/>
      </c>
      <c r="J11" s="102"/>
      <c r="K11" s="47"/>
      <c r="L11" s="95"/>
    </row>
    <row r="12" spans="2:12" s="168" customFormat="1" ht="18">
      <c r="B12" s="132"/>
      <c r="C12" s="133" t="s">
        <v>48</v>
      </c>
      <c r="D12" s="134"/>
      <c r="E12" s="134"/>
      <c r="F12" s="134"/>
      <c r="G12" s="132"/>
      <c r="H12" s="162">
        <f>SUM($H$7:$H$11)</f>
        <v>0</v>
      </c>
      <c r="I12" s="163">
        <f>SUM($I$7:$I$11)</f>
        <v>0</v>
      </c>
      <c r="J12" s="134"/>
      <c r="K12" s="134"/>
      <c r="L12" s="134"/>
    </row>
    <row r="13" spans="2:12" s="13" customFormat="1" ht="78.75" customHeight="1">
      <c r="B13" s="31" t="s">
        <v>49</v>
      </c>
      <c r="C13" s="50" t="s">
        <v>65</v>
      </c>
      <c r="D13" s="113"/>
      <c r="E13" s="113"/>
      <c r="F13" s="113"/>
      <c r="G13" s="113"/>
      <c r="H13" s="112"/>
      <c r="I13" s="114" t="str">
        <f>IF(OR(ISBLANK(E13),ISBLANK(G13)),"",E13*G13)</f>
        <v/>
      </c>
      <c r="J13" s="113"/>
      <c r="K13" s="113" t="s">
        <v>66</v>
      </c>
      <c r="L13" s="113"/>
    </row>
    <row r="14" spans="2:12" s="13" customFormat="1" ht="18">
      <c r="B14" s="96">
        <v>1</v>
      </c>
      <c r="C14" s="99"/>
      <c r="D14" s="102"/>
      <c r="E14" s="99"/>
      <c r="F14" s="166" t="str">
        <f>IF(ISBLANK($E14), "", $E14*'Preguntas preliminares'!#REF!)</f>
        <v/>
      </c>
      <c r="G14" s="99"/>
      <c r="H14" s="136" t="str">
        <f>IF(OR(ISBLANK($E14),ISBLANK($G14)),"",$E14*$G14)</f>
        <v/>
      </c>
      <c r="I14" s="137" t="str">
        <f>IF(OR(ISBLANK($E14),ISBLANK($G14)),"",$F14*$G14)</f>
        <v/>
      </c>
      <c r="J14" s="102"/>
      <c r="K14" s="47"/>
      <c r="L14" s="95"/>
    </row>
    <row r="15" spans="2:12" s="13" customFormat="1" ht="18">
      <c r="B15" s="96">
        <v>2</v>
      </c>
      <c r="C15" s="99"/>
      <c r="D15" s="102"/>
      <c r="E15" s="99"/>
      <c r="F15" s="166" t="str">
        <f>IF(ISBLANK($E15), "", $E15*'Preguntas preliminares'!#REF!)</f>
        <v/>
      </c>
      <c r="G15" s="99"/>
      <c r="H15" s="160" t="str">
        <f>IF(OR(ISBLANK($E15),ISBLANK($G15)),"",$E15*$G15)</f>
        <v/>
      </c>
      <c r="I15" s="161" t="str">
        <f>IF(OR(ISBLANK($E15),ISBLANK($G15)),"",$F15*$G15)</f>
        <v/>
      </c>
      <c r="J15" s="102"/>
      <c r="K15" s="47"/>
      <c r="L15" s="95"/>
    </row>
    <row r="16" spans="2:12" s="13" customFormat="1" ht="18">
      <c r="B16" s="132"/>
      <c r="C16" s="133" t="s">
        <v>48</v>
      </c>
      <c r="D16" s="134"/>
      <c r="E16" s="134"/>
      <c r="F16" s="134"/>
      <c r="G16" s="132"/>
      <c r="H16" s="162">
        <f>SUM($H$14:$H$15)</f>
        <v>0</v>
      </c>
      <c r="I16" s="163">
        <f>SUM($I$14:$I$15)</f>
        <v>0</v>
      </c>
      <c r="J16" s="134"/>
      <c r="K16" s="134"/>
      <c r="L16" s="134"/>
    </row>
    <row r="17" spans="2:12" s="13" customFormat="1" ht="17.25" customHeight="1">
      <c r="B17" s="31" t="s">
        <v>50</v>
      </c>
      <c r="C17" s="50" t="s">
        <v>67</v>
      </c>
      <c r="D17" s="113"/>
      <c r="E17" s="113"/>
      <c r="F17" s="113"/>
      <c r="G17" s="113"/>
      <c r="H17" s="112"/>
      <c r="I17" s="114"/>
      <c r="J17" s="113"/>
      <c r="K17" s="113"/>
      <c r="L17" s="113"/>
    </row>
    <row r="18" spans="2:12" s="13" customFormat="1" ht="89.25" customHeight="1">
      <c r="B18" s="107">
        <v>1</v>
      </c>
      <c r="C18" s="117" t="s">
        <v>68</v>
      </c>
      <c r="D18" s="121"/>
      <c r="E18" s="119"/>
      <c r="F18" s="176" t="str">
        <f>IF(ISBLANK($E18), "", $E18*'Preguntas preliminares'!#REF!)</f>
        <v/>
      </c>
      <c r="G18" s="119"/>
      <c r="H18" s="139" t="str">
        <f>IF(OR(ISBLANK($E18),ISBLANK($G18)),"",$E18*$G18)</f>
        <v/>
      </c>
      <c r="I18" s="140" t="str">
        <f>IF(OR(ISBLANK($E18),ISBLANK($G18)),"",$F18*$G18)</f>
        <v/>
      </c>
      <c r="J18" s="121"/>
      <c r="K18" s="46" t="s">
        <v>69</v>
      </c>
      <c r="L18" s="108"/>
    </row>
    <row r="19" spans="2:12" s="13" customFormat="1" ht="78" customHeight="1">
      <c r="B19" s="96">
        <v>2</v>
      </c>
      <c r="C19" s="104" t="s">
        <v>70</v>
      </c>
      <c r="D19" s="102"/>
      <c r="E19" s="99"/>
      <c r="F19" s="166" t="str">
        <f>IF(ISBLANK($E19), "", $E19*'Preguntas preliminares'!#REF!)</f>
        <v/>
      </c>
      <c r="G19" s="99"/>
      <c r="H19" s="136" t="str">
        <f t="shared" ref="H19:H24" si="0">IF(OR(ISBLANK($E19),ISBLANK($G19)),"",$E19*$G19)</f>
        <v/>
      </c>
      <c r="I19" s="137" t="str">
        <f t="shared" ref="I19:I24" si="1">IF(OR(ISBLANK($E19),ISBLANK($G19)),"",$F19*$G19)</f>
        <v/>
      </c>
      <c r="J19" s="102"/>
      <c r="K19" s="47" t="s">
        <v>217</v>
      </c>
      <c r="L19" s="95"/>
    </row>
    <row r="20" spans="2:12" s="13" customFormat="1" ht="57" customHeight="1">
      <c r="B20" s="96"/>
      <c r="C20" s="104" t="s">
        <v>72</v>
      </c>
      <c r="D20" s="102"/>
      <c r="E20" s="99"/>
      <c r="F20" s="166" t="str">
        <f>IF(ISBLANK($E20), "", $E20*'Preguntas preliminares'!#REF!)</f>
        <v/>
      </c>
      <c r="G20" s="99"/>
      <c r="H20" s="136" t="str">
        <f t="shared" si="0"/>
        <v/>
      </c>
      <c r="I20" s="137" t="str">
        <f t="shared" si="1"/>
        <v/>
      </c>
      <c r="J20" s="102"/>
      <c r="K20" s="47" t="s">
        <v>73</v>
      </c>
      <c r="L20" s="95"/>
    </row>
    <row r="21" spans="2:12" s="13" customFormat="1" ht="45" customHeight="1">
      <c r="B21" s="96"/>
      <c r="C21" s="104" t="s">
        <v>74</v>
      </c>
      <c r="D21" s="102"/>
      <c r="E21" s="99"/>
      <c r="F21" s="166" t="str">
        <f>IF(ISBLANK($E21), "", $E21*'Preguntas preliminares'!#REF!)</f>
        <v/>
      </c>
      <c r="G21" s="99"/>
      <c r="H21" s="136" t="str">
        <f t="shared" si="0"/>
        <v/>
      </c>
      <c r="I21" s="137" t="str">
        <f t="shared" si="1"/>
        <v/>
      </c>
      <c r="J21" s="102"/>
      <c r="K21" s="47" t="s">
        <v>218</v>
      </c>
      <c r="L21" s="95"/>
    </row>
    <row r="22" spans="2:12" s="13" customFormat="1" ht="46.5" customHeight="1">
      <c r="B22" s="96"/>
      <c r="C22" s="104" t="s">
        <v>75</v>
      </c>
      <c r="D22" s="102"/>
      <c r="E22" s="99"/>
      <c r="F22" s="166" t="str">
        <f>IF(ISBLANK($E22), "", $E22*'Preguntas preliminares'!#REF!)</f>
        <v/>
      </c>
      <c r="G22" s="99"/>
      <c r="H22" s="136" t="str">
        <f t="shared" si="0"/>
        <v/>
      </c>
      <c r="I22" s="137" t="str">
        <f t="shared" si="1"/>
        <v/>
      </c>
      <c r="J22" s="102"/>
      <c r="K22" s="47" t="s">
        <v>219</v>
      </c>
      <c r="L22" s="95"/>
    </row>
    <row r="23" spans="2:12" s="13" customFormat="1" ht="64.5" customHeight="1">
      <c r="B23" s="96"/>
      <c r="C23" s="104" t="s">
        <v>76</v>
      </c>
      <c r="D23" s="102"/>
      <c r="E23" s="99"/>
      <c r="F23" s="166" t="str">
        <f>IF(ISBLANK($E23), "", $E23*'Preguntas preliminares'!#REF!)</f>
        <v/>
      </c>
      <c r="G23" s="99"/>
      <c r="H23" s="136" t="str">
        <f t="shared" si="0"/>
        <v/>
      </c>
      <c r="I23" s="137" t="str">
        <f t="shared" si="1"/>
        <v/>
      </c>
      <c r="J23" s="102"/>
      <c r="K23" s="47" t="s">
        <v>220</v>
      </c>
      <c r="L23" s="95"/>
    </row>
    <row r="24" spans="2:12" s="13" customFormat="1" ht="41.25" customHeight="1">
      <c r="B24" s="96">
        <v>3</v>
      </c>
      <c r="C24" s="104" t="s">
        <v>77</v>
      </c>
      <c r="D24" s="102"/>
      <c r="E24" s="99"/>
      <c r="F24" s="166" t="str">
        <f>IF(ISBLANK($E24), "", $E24*'Preguntas preliminares'!#REF!)</f>
        <v/>
      </c>
      <c r="G24" s="99"/>
      <c r="H24" s="160" t="str">
        <f t="shared" si="0"/>
        <v/>
      </c>
      <c r="I24" s="161" t="str">
        <f t="shared" si="1"/>
        <v/>
      </c>
      <c r="J24" s="102"/>
      <c r="K24" s="47" t="s">
        <v>221</v>
      </c>
      <c r="L24" s="95"/>
    </row>
    <row r="25" spans="2:12" s="13" customFormat="1" ht="18">
      <c r="B25" s="125"/>
      <c r="C25" s="133" t="s">
        <v>48</v>
      </c>
      <c r="D25" s="134"/>
      <c r="E25" s="134"/>
      <c r="F25" s="134"/>
      <c r="G25" s="132"/>
      <c r="H25" s="162">
        <f>SUM($H$18:$H$24)</f>
        <v>0</v>
      </c>
      <c r="I25" s="163">
        <f>SUM($I$18:$I$24)</f>
        <v>0</v>
      </c>
      <c r="J25" s="134"/>
      <c r="K25" s="134"/>
      <c r="L25" s="134"/>
    </row>
    <row r="26" spans="2:12" s="13" customFormat="1" ht="72.75" customHeight="1">
      <c r="B26" s="31" t="s">
        <v>59</v>
      </c>
      <c r="C26" s="50" t="s">
        <v>79</v>
      </c>
      <c r="D26" s="113"/>
      <c r="E26" s="113"/>
      <c r="F26" s="113"/>
      <c r="G26" s="113"/>
      <c r="H26" s="112"/>
      <c r="I26" s="114"/>
      <c r="J26" s="113"/>
      <c r="K26" s="113" t="s">
        <v>80</v>
      </c>
      <c r="L26" s="113"/>
    </row>
    <row r="27" spans="2:12" s="13" customFormat="1" ht="36">
      <c r="B27" s="107">
        <v>1</v>
      </c>
      <c r="C27" s="119"/>
      <c r="D27" s="121"/>
      <c r="E27" s="119"/>
      <c r="F27" s="176" t="str">
        <f>IF(ISBLANK($E27), "", $E27*'Preguntas preliminares'!#REF!)</f>
        <v/>
      </c>
      <c r="G27" s="119"/>
      <c r="H27" s="139" t="str">
        <f>IF(OR(ISBLANK($E27),ISBLANK($G27)),"",$E27*$G27)</f>
        <v/>
      </c>
      <c r="I27" s="140" t="str">
        <f>IF(OR(ISBLANK($E27),ISBLANK($G27)),"",$F27*$G27)</f>
        <v/>
      </c>
      <c r="J27" s="121"/>
      <c r="K27" s="46" t="s">
        <v>81</v>
      </c>
      <c r="L27" s="108"/>
    </row>
    <row r="28" spans="2:12" s="13" customFormat="1" ht="18">
      <c r="B28" s="96">
        <v>2</v>
      </c>
      <c r="C28" s="99"/>
      <c r="D28" s="102"/>
      <c r="E28" s="99"/>
      <c r="F28" s="166" t="str">
        <f>IF(ISBLANK($E28), "", $E28*'Preguntas preliminares'!#REF!)</f>
        <v/>
      </c>
      <c r="G28" s="99"/>
      <c r="H28" s="160" t="str">
        <f>IF(OR(ISBLANK($E28),ISBLANK($G28)),"",$E28*$G28)</f>
        <v/>
      </c>
      <c r="I28" s="161" t="str">
        <f>IF(OR(ISBLANK($E28),ISBLANK($G28)),"",$F28*$G28)</f>
        <v/>
      </c>
      <c r="J28" s="102"/>
      <c r="K28" s="47"/>
      <c r="L28" s="95"/>
    </row>
    <row r="29" spans="2:12" s="168" customFormat="1" ht="13.5" customHeight="1">
      <c r="B29" s="132"/>
      <c r="C29" s="133" t="s">
        <v>48</v>
      </c>
      <c r="D29" s="134"/>
      <c r="E29" s="134"/>
      <c r="F29" s="134"/>
      <c r="G29" s="132"/>
      <c r="H29" s="162">
        <f>SUM($H$27:$H$28)</f>
        <v>0</v>
      </c>
      <c r="I29" s="163">
        <f>SUM($I$27:$I$28)</f>
        <v>0</v>
      </c>
      <c r="J29" s="134"/>
      <c r="K29" s="134"/>
      <c r="L29" s="134"/>
    </row>
    <row r="30" spans="2:12" s="13" customFormat="1" ht="18">
      <c r="B30" s="31" t="s">
        <v>82</v>
      </c>
      <c r="C30" s="50" t="s">
        <v>83</v>
      </c>
      <c r="D30" s="113"/>
      <c r="E30" s="113"/>
      <c r="F30" s="113"/>
      <c r="G30" s="113"/>
      <c r="H30" s="112"/>
      <c r="I30" s="114"/>
      <c r="J30" s="113"/>
      <c r="K30" s="113"/>
      <c r="L30" s="113"/>
    </row>
    <row r="31" spans="2:12" s="13" customFormat="1" ht="87.75" customHeight="1">
      <c r="B31" s="107"/>
      <c r="C31" s="46" t="s">
        <v>84</v>
      </c>
      <c r="D31" s="108"/>
      <c r="E31" s="46"/>
      <c r="F31" s="108"/>
      <c r="G31" s="46"/>
      <c r="H31" s="107"/>
      <c r="I31" s="110"/>
      <c r="J31" s="108"/>
      <c r="K31" s="46" t="s">
        <v>85</v>
      </c>
      <c r="L31" s="108" t="s">
        <v>223</v>
      </c>
    </row>
    <row r="32" spans="2:12" s="13" customFormat="1" ht="56.25" customHeight="1">
      <c r="B32" s="96">
        <v>1</v>
      </c>
      <c r="C32" s="99"/>
      <c r="D32" s="102"/>
      <c r="E32" s="99"/>
      <c r="F32" s="166" t="str">
        <f>IF(ISBLANK($E32), "", $E32*'Preguntas preliminares'!#REF!)</f>
        <v/>
      </c>
      <c r="G32" s="99"/>
      <c r="H32" s="136" t="str">
        <f>IF(OR(ISBLANK($E32),ISBLANK($G32)),"",$E32*$G32)</f>
        <v/>
      </c>
      <c r="I32" s="137" t="str">
        <f>IF(OR(ISBLANK($E32),ISBLANK($G32)),"",$F32*$G32)</f>
        <v/>
      </c>
      <c r="J32" s="102"/>
      <c r="K32" s="47" t="s">
        <v>86</v>
      </c>
      <c r="L32" s="95"/>
    </row>
    <row r="33" spans="1:12" s="13" customFormat="1" ht="18">
      <c r="B33" s="96">
        <v>2</v>
      </c>
      <c r="C33" s="99"/>
      <c r="D33" s="102"/>
      <c r="E33" s="99"/>
      <c r="F33" s="166" t="str">
        <f>IF(ISBLANK($E33), "", $E33*'Preguntas preliminares'!#REF!)</f>
        <v/>
      </c>
      <c r="G33" s="99"/>
      <c r="H33" s="136" t="str">
        <f>IF(OR(ISBLANK($E33),ISBLANK($G33)),"",$E33*$G33)</f>
        <v/>
      </c>
      <c r="I33" s="137" t="str">
        <f>IF(OR(ISBLANK($E33),ISBLANK($G33)),"",$F33*$G33)</f>
        <v/>
      </c>
      <c r="J33" s="102"/>
      <c r="K33" s="47"/>
      <c r="L33" s="95"/>
    </row>
    <row r="34" spans="1:12" s="13" customFormat="1" ht="18">
      <c r="B34" s="96">
        <v>3</v>
      </c>
      <c r="C34" s="167"/>
      <c r="D34" s="102"/>
      <c r="E34" s="99"/>
      <c r="F34" s="166" t="str">
        <f>IF(ISBLANK($E34), "", $E34*'Preguntas preliminares'!#REF!)</f>
        <v/>
      </c>
      <c r="G34" s="99"/>
      <c r="H34" s="136" t="str">
        <f>IF(OR(ISBLANK($E34),ISBLANK($G34)),"",$E34*$G34)</f>
        <v/>
      </c>
      <c r="I34" s="137" t="str">
        <f>IF(OR(ISBLANK($E34),ISBLANK($G34)),"",$F34*$G34)</f>
        <v/>
      </c>
      <c r="J34" s="102"/>
      <c r="K34" s="47"/>
      <c r="L34" s="95"/>
    </row>
    <row r="35" spans="1:12" s="13" customFormat="1" ht="18">
      <c r="B35" s="96">
        <v>4</v>
      </c>
      <c r="C35" s="167"/>
      <c r="D35" s="102"/>
      <c r="E35" s="99"/>
      <c r="F35" s="166" t="str">
        <f>IF(ISBLANK($E35), "", $E35*'Preguntas preliminares'!#REF!)</f>
        <v/>
      </c>
      <c r="G35" s="99"/>
      <c r="H35" s="136" t="str">
        <f>IF(OR(ISBLANK($E35),ISBLANK($G35)),"",$E35*$G35)</f>
        <v/>
      </c>
      <c r="I35" s="137" t="str">
        <f>IF(OR(ISBLANK($E35),ISBLANK($G35)),"",$F35*$G35)</f>
        <v/>
      </c>
      <c r="J35" s="102"/>
      <c r="K35" s="47"/>
      <c r="L35" s="95"/>
    </row>
    <row r="36" spans="1:12" s="13" customFormat="1" ht="18">
      <c r="B36" s="96">
        <v>5</v>
      </c>
      <c r="C36" s="167"/>
      <c r="D36" s="102"/>
      <c r="E36" s="99"/>
      <c r="F36" s="166" t="str">
        <f>IF(ISBLANK($E36), "", $E36*'Preguntas preliminares'!#REF!)</f>
        <v/>
      </c>
      <c r="G36" s="99"/>
      <c r="H36" s="136" t="str">
        <f>IF(OR(ISBLANK($E36),ISBLANK($G36)),"",$E36*$G36)</f>
        <v/>
      </c>
      <c r="I36" s="137" t="str">
        <f>IF(OR(ISBLANK($E36),ISBLANK($G36)),"",$F36*$G36)</f>
        <v/>
      </c>
      <c r="J36" s="102"/>
      <c r="K36" s="47"/>
      <c r="L36" s="95"/>
    </row>
    <row r="37" spans="1:12" s="13" customFormat="1" ht="14.25" customHeight="1">
      <c r="B37" s="96"/>
      <c r="C37" s="58" t="s">
        <v>87</v>
      </c>
      <c r="D37" s="95"/>
      <c r="E37" s="47"/>
      <c r="F37" s="95"/>
      <c r="G37" s="97"/>
      <c r="H37" s="96"/>
      <c r="I37" s="98"/>
      <c r="J37" s="102"/>
      <c r="K37" s="47"/>
      <c r="L37" s="95"/>
    </row>
    <row r="38" spans="1:12" s="13" customFormat="1" ht="93.75" customHeight="1">
      <c r="B38" s="95"/>
      <c r="C38" s="37" t="s">
        <v>222</v>
      </c>
      <c r="D38" s="95"/>
      <c r="E38" s="47"/>
      <c r="F38" s="95"/>
      <c r="G38" s="47"/>
      <c r="H38" s="96"/>
      <c r="I38" s="98"/>
      <c r="J38" s="95"/>
      <c r="K38" s="47" t="s">
        <v>224</v>
      </c>
      <c r="L38" s="95"/>
    </row>
    <row r="39" spans="1:12" s="13" customFormat="1" ht="66.75" customHeight="1">
      <c r="B39" s="96">
        <v>1</v>
      </c>
      <c r="C39" s="99"/>
      <c r="D39" s="102"/>
      <c r="E39" s="99"/>
      <c r="F39" s="166" t="str">
        <f>IF(ISBLANK($E39), "", $E39*'Preguntas preliminares'!#REF!)</f>
        <v/>
      </c>
      <c r="G39" s="99"/>
      <c r="H39" s="136" t="str">
        <f>IF(OR(ISBLANK($E39),ISBLANK($G39)),"",$E39*$G39)</f>
        <v/>
      </c>
      <c r="I39" s="137" t="str">
        <f>IF(OR(ISBLANK($E39),ISBLANK($G39)),"",$F39*$G39)</f>
        <v/>
      </c>
      <c r="J39" s="102"/>
      <c r="K39" s="47" t="s">
        <v>225</v>
      </c>
      <c r="L39" s="95"/>
    </row>
    <row r="40" spans="1:12" s="13" customFormat="1" ht="18">
      <c r="B40" s="96">
        <v>2</v>
      </c>
      <c r="C40" s="99"/>
      <c r="D40" s="102"/>
      <c r="E40" s="99"/>
      <c r="F40" s="166" t="str">
        <f>IF(ISBLANK($E40), "", $E40*'Preguntas preliminares'!#REF!)</f>
        <v/>
      </c>
      <c r="G40" s="99"/>
      <c r="H40" s="160" t="str">
        <f>IF(OR(ISBLANK($E40),ISBLANK($G40)),"",$E40*$G40)</f>
        <v/>
      </c>
      <c r="I40" s="161" t="str">
        <f>IF(OR(ISBLANK($E40),ISBLANK($G40)),"",$F40*$G40)</f>
        <v/>
      </c>
      <c r="J40" s="102"/>
      <c r="K40" s="47"/>
      <c r="L40" s="95"/>
    </row>
    <row r="41" spans="1:12" s="168" customFormat="1" ht="15.75" customHeight="1">
      <c r="B41" s="132"/>
      <c r="C41" s="133" t="s">
        <v>48</v>
      </c>
      <c r="D41" s="134"/>
      <c r="E41" s="134"/>
      <c r="F41" s="134"/>
      <c r="G41" s="132"/>
      <c r="H41" s="162">
        <f>SUM($H$32:$H$37,$H$39:$H$40)</f>
        <v>0</v>
      </c>
      <c r="I41" s="163">
        <f>SUM($I$32:$I$37,$I$39:$I$40)</f>
        <v>0</v>
      </c>
      <c r="J41" s="134"/>
      <c r="K41" s="134"/>
      <c r="L41" s="134"/>
    </row>
    <row r="42" spans="1:12" customFormat="1" ht="18" customHeight="1">
      <c r="A42" s="11"/>
      <c r="B42" s="31" t="s">
        <v>88</v>
      </c>
      <c r="C42" s="50" t="s">
        <v>51</v>
      </c>
      <c r="D42" s="113"/>
      <c r="E42" s="113"/>
      <c r="F42" s="113"/>
      <c r="G42" s="113"/>
      <c r="H42" s="112"/>
      <c r="I42" s="114"/>
      <c r="J42" s="113"/>
      <c r="K42" s="113"/>
      <c r="L42" s="113"/>
    </row>
    <row r="43" spans="1:12" customFormat="1" ht="80.25" customHeight="1">
      <c r="A43" s="11"/>
      <c r="B43" s="107">
        <v>1</v>
      </c>
      <c r="C43" s="46" t="s">
        <v>89</v>
      </c>
      <c r="D43" s="121"/>
      <c r="E43" s="119"/>
      <c r="F43" s="176" t="str">
        <f>IF(ISBLANK($E43), "", $E43*'Preguntas preliminares'!#REF!)</f>
        <v/>
      </c>
      <c r="G43" s="119"/>
      <c r="H43" s="177" t="str">
        <f>IF(OR(ISBLANK($E43),ISBLANK($G43)),"",$E43*$G43)</f>
        <v/>
      </c>
      <c r="I43" s="178" t="str">
        <f>IF(OR(ISBLANK($F43),ISBLANK($G43)),"",$F43*$G43)</f>
        <v/>
      </c>
      <c r="J43" s="121"/>
      <c r="K43" s="46" t="s">
        <v>90</v>
      </c>
      <c r="L43" s="108"/>
    </row>
    <row r="44" spans="1:12" customFormat="1" ht="18">
      <c r="A44" s="11"/>
      <c r="B44" s="115"/>
      <c r="C44" s="133" t="s">
        <v>48</v>
      </c>
      <c r="D44" s="134"/>
      <c r="E44" s="134"/>
      <c r="F44" s="134"/>
      <c r="G44" s="132"/>
      <c r="H44" s="162">
        <f>SUM($H$43:$H$43)</f>
        <v>0</v>
      </c>
      <c r="I44" s="163">
        <f>SUM($I$43:$I$43)</f>
        <v>0</v>
      </c>
      <c r="J44" s="134"/>
      <c r="K44" s="134"/>
      <c r="L44" s="134"/>
    </row>
    <row r="45" spans="1:12" s="8" customFormat="1" ht="18" customHeight="1">
      <c r="B45" s="31" t="s">
        <v>91</v>
      </c>
      <c r="C45" s="50" t="s">
        <v>60</v>
      </c>
      <c r="D45" s="112"/>
      <c r="E45" s="113"/>
      <c r="F45" s="113"/>
      <c r="G45" s="112"/>
      <c r="H45" s="112"/>
      <c r="I45" s="114"/>
      <c r="J45" s="113"/>
      <c r="K45" s="113"/>
      <c r="L45" s="113"/>
    </row>
    <row r="46" spans="1:12" s="8" customFormat="1" ht="90">
      <c r="B46" s="122"/>
      <c r="C46" s="52" t="s">
        <v>92</v>
      </c>
      <c r="D46" s="107"/>
      <c r="E46" s="46"/>
      <c r="F46" s="108"/>
      <c r="G46" s="109"/>
      <c r="H46" s="107"/>
      <c r="I46" s="110"/>
      <c r="J46" s="108"/>
      <c r="K46" s="46" t="s">
        <v>93</v>
      </c>
      <c r="L46" s="108"/>
    </row>
    <row r="47" spans="1:12" s="4" customFormat="1" ht="15" customHeight="1">
      <c r="B47" s="95">
        <v>1</v>
      </c>
      <c r="C47" s="99"/>
      <c r="D47" s="100"/>
      <c r="E47" s="99"/>
      <c r="F47" s="166" t="str">
        <f>IF(ISBLANK($E47), "", $E47*'Preguntas preliminares'!#REF!)</f>
        <v/>
      </c>
      <c r="G47" s="101"/>
      <c r="H47" s="136" t="str">
        <f>IF(OR(ISBLANK($E47),ISBLANK($G47)),"",$E47*$G47)</f>
        <v/>
      </c>
      <c r="I47" s="137" t="str">
        <f>IF(OR(ISBLANK($E47),ISBLANK($G47)),"",$F47*$G47)</f>
        <v/>
      </c>
      <c r="J47" s="102"/>
      <c r="K47" s="47"/>
      <c r="L47" s="95"/>
    </row>
    <row r="48" spans="1:12" s="4" customFormat="1" ht="15" customHeight="1">
      <c r="B48" s="95">
        <v>2</v>
      </c>
      <c r="C48" s="99"/>
      <c r="D48" s="100"/>
      <c r="E48" s="99"/>
      <c r="F48" s="166" t="str">
        <f>IF(ISBLANK($E48), "", $E48*'Preguntas preliminares'!#REF!)</f>
        <v/>
      </c>
      <c r="G48" s="101"/>
      <c r="H48" s="136" t="str">
        <f>IF(OR(ISBLANK($E48),ISBLANK($G48)),"",$E48*$G48)</f>
        <v/>
      </c>
      <c r="I48" s="137" t="str">
        <f>IF(OR(ISBLANK($E48),ISBLANK($G48)),"",$F48*$G48)</f>
        <v/>
      </c>
      <c r="J48" s="102"/>
      <c r="K48" s="47"/>
      <c r="L48" s="95"/>
    </row>
    <row r="49" spans="1:12" s="4" customFormat="1" ht="15" customHeight="1">
      <c r="B49" s="95">
        <v>3</v>
      </c>
      <c r="C49" s="99"/>
      <c r="D49" s="100"/>
      <c r="E49" s="99"/>
      <c r="F49" s="166" t="str">
        <f>IF(ISBLANK($E49), "", $E49*'Preguntas preliminares'!#REF!)</f>
        <v/>
      </c>
      <c r="G49" s="101"/>
      <c r="H49" s="136" t="str">
        <f>IF(OR(ISBLANK($E49),ISBLANK($G49)),"",$E49*$G49)</f>
        <v/>
      </c>
      <c r="I49" s="137" t="str">
        <f>IF(OR(ISBLANK($E49),ISBLANK($G49)),"",$F49*$G49)</f>
        <v/>
      </c>
      <c r="J49" s="102"/>
      <c r="K49" s="47"/>
      <c r="L49" s="95"/>
    </row>
    <row r="50" spans="1:12" s="4" customFormat="1" ht="15" customHeight="1">
      <c r="B50" s="95">
        <v>4</v>
      </c>
      <c r="C50" s="99"/>
      <c r="D50" s="100"/>
      <c r="E50" s="99"/>
      <c r="F50" s="166" t="str">
        <f>IF(ISBLANK($E50), "", $E50*'Preguntas preliminares'!#REF!)</f>
        <v/>
      </c>
      <c r="G50" s="101"/>
      <c r="H50" s="136" t="str">
        <f>IF(OR(ISBLANK($E50),ISBLANK($G50)),"",$E50*$G50)</f>
        <v/>
      </c>
      <c r="I50" s="137" t="str">
        <f>IF(OR(ISBLANK($E50),ISBLANK($G50)),"",$F50*$G50)</f>
        <v/>
      </c>
      <c r="J50" s="102"/>
      <c r="K50" s="47"/>
      <c r="L50" s="95"/>
    </row>
    <row r="51" spans="1:12" s="4" customFormat="1" ht="15" customHeight="1">
      <c r="B51" s="95">
        <v>5</v>
      </c>
      <c r="C51" s="99"/>
      <c r="D51" s="100"/>
      <c r="E51" s="99"/>
      <c r="F51" s="166" t="str">
        <f>IF(ISBLANK($E51), "", $E51*'Preguntas preliminares'!#REF!)</f>
        <v/>
      </c>
      <c r="G51" s="101"/>
      <c r="H51" s="160" t="str">
        <f>IF(OR(ISBLANK($E51),ISBLANK($G51)),"",$E51*$G51)</f>
        <v/>
      </c>
      <c r="I51" s="161" t="str">
        <f>IF(OR(ISBLANK($E51),ISBLANK($G51)),"",$F51*$G51)</f>
        <v/>
      </c>
      <c r="J51" s="102"/>
      <c r="K51" s="47"/>
      <c r="L51" s="95"/>
    </row>
    <row r="52" spans="1:12" s="8" customFormat="1" ht="15.75" customHeight="1">
      <c r="A52" s="4"/>
      <c r="B52" s="129"/>
      <c r="C52" s="127" t="s">
        <v>48</v>
      </c>
      <c r="D52" s="129"/>
      <c r="E52" s="129"/>
      <c r="F52" s="129"/>
      <c r="G52" s="128"/>
      <c r="H52" s="162">
        <f>SUM($H$47:$H$51)</f>
        <v>0</v>
      </c>
      <c r="I52" s="163">
        <f>SUM($I$47:$I$51)</f>
        <v>0</v>
      </c>
      <c r="J52" s="129"/>
      <c r="K52" s="129"/>
      <c r="L52" s="129"/>
    </row>
    <row r="53" spans="1:12" ht="18.75" customHeight="1">
      <c r="B53" s="97"/>
      <c r="C53" s="47"/>
      <c r="D53" s="47"/>
      <c r="E53" s="47"/>
      <c r="F53" s="47"/>
      <c r="G53" s="47"/>
      <c r="H53" s="164"/>
      <c r="I53" s="165"/>
      <c r="J53" s="47"/>
      <c r="K53" s="47"/>
      <c r="L53" s="47"/>
    </row>
    <row r="54" spans="1:12" ht="18">
      <c r="B54" s="128"/>
      <c r="C54" s="127" t="s">
        <v>61</v>
      </c>
      <c r="D54" s="128"/>
      <c r="E54" s="129"/>
      <c r="F54" s="129"/>
      <c r="G54" s="128"/>
      <c r="H54" s="162">
        <f>SUM($H$12,$H$16,$H$25,$H$29,$H$41,$H$44,$H$52)</f>
        <v>0</v>
      </c>
      <c r="I54" s="163">
        <f>SUM($I$12,$I$16,$I$25,$I$29,$I$41,$I$44,$I$52)</f>
        <v>0</v>
      </c>
      <c r="J54" s="129"/>
      <c r="K54" s="129"/>
      <c r="L54" s="129"/>
    </row>
  </sheetData>
  <sheetProtection insertRows="0"/>
  <customSheetViews>
    <customSheetView guid="{A04230FF-BF50-41C0-8904-3CBCAE9CB613}" scale="85" hiddenColumns="1">
      <selection activeCell="C21" sqref="C21"/>
      <pageMargins left="0" right="0" top="0" bottom="0" header="0" footer="0"/>
      <pageSetup orientation="portrait"/>
      <headerFooter alignWithMargins="0"/>
    </customSheetView>
    <customSheetView guid="{87669B06-B7AE-4B45-A526-665D94593BF2}" scale="85" hiddenColumns="1">
      <selection activeCell="I28" sqref="I28"/>
      <pageMargins left="0" right="0" top="0" bottom="0" header="0" footer="0"/>
      <pageSetup orientation="portrait"/>
      <headerFooter alignWithMargins="0"/>
    </customSheetView>
  </customSheetViews>
  <mergeCells count="2">
    <mergeCell ref="B2:L2"/>
    <mergeCell ref="C5:L5"/>
  </mergeCells>
  <conditionalFormatting sqref="A1:G1 I1:IV1 A2:B2 M2:IV2 A3:G3 I3:IV3 A4:B4 M4:IV5 A5:C5 I6 K6:IV6 A6:G1048576 K33:IV36 M37:IV37 I38:IV45 I46:J46 L46:IV46 I47:IV65525">
    <cfRule type="expression" dxfId="108" priority="9">
      <formula>IF(Tab_2_Answer="No",1,0)</formula>
    </cfRule>
  </conditionalFormatting>
  <conditionalFormatting sqref="E4">
    <cfRule type="expression" dxfId="107" priority="1">
      <formula>IF(Other_Currency="No",1,0)</formula>
    </cfRule>
  </conditionalFormatting>
  <conditionalFormatting sqref="E6:E54">
    <cfRule type="expression" dxfId="106" priority="6">
      <formula>IF(Other_Currency="No",1,0)</formula>
    </cfRule>
  </conditionalFormatting>
  <conditionalFormatting sqref="I47:I51">
    <cfRule type="expression" dxfId="105" priority="8">
      <formula>IF(Tab_2_Answer="No",1,0)</formula>
    </cfRule>
  </conditionalFormatting>
  <conditionalFormatting sqref="I33:J37">
    <cfRule type="expression" dxfId="104" priority="4">
      <formula>IF(Tab_2_Answer="No",1,0)</formula>
    </cfRule>
  </conditionalFormatting>
  <conditionalFormatting sqref="I7:IV32">
    <cfRule type="expression" dxfId="103" priority="2">
      <formula>IF(Tab_2_Answer="No",1,0)</formula>
    </cfRule>
  </conditionalFormatting>
  <dataValidations xWindow="401" yWindow="488" count="21">
    <dataValidation type="list" allowBlank="1" showInputMessage="1" showErrorMessage="1" sqref="D20" xr:uid="{00000000-0002-0000-0300-000000000000}">
      <formula1>"Cars, Total"</formula1>
    </dataValidation>
    <dataValidation type="list" allowBlank="1" showInputMessage="1" showErrorMessage="1" sqref="D21" xr:uid="{00000000-0002-0000-0300-000001000000}">
      <formula1>"Vans, 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22" xr:uid="{00000000-0002-0000-0300-000002000000}">
      <formula1>"Bus,Person,Total"</formula1>
    </dataValidation>
    <dataValidation type="list" allowBlank="1" showInputMessage="1" showErrorMessage="1" sqref="D13" xr:uid="{00000000-0002-0000-0300-000004000000}">
      <formula1>"Días"</formula1>
    </dataValidation>
    <dataValidation type="list" allowBlank="1" showInputMessage="1" showErrorMessage="1" sqref="D18" xr:uid="{00000000-0002-0000-0300-000007000000}">
      <formula1>"Flights, Total"</formula1>
    </dataValidation>
    <dataValidation allowBlank="1" showErrorMessage="1" sqref="G24" xr:uid="{00000000-0002-0000-0300-000008000000}"/>
    <dataValidation type="list" allowBlank="1" showInputMessage="1" showErrorMessage="1" sqref="D43" xr:uid="{00000000-0002-0000-0300-000009000000}">
      <formula1>"Hours, Days, 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xr:uid="{00000000-0002-0000-0300-00000A000000}">
      <formula1>"Gallons, Liters, Miles, Kilometers, Total"</formula1>
    </dataValidation>
    <dataValidation type="list" allowBlank="1" showInputMessage="1" showErrorMessage="1" prompt="The units for outreach labor needed to identify potential program recipients should be entered in hours or days.  If you only have a total estimate, choose &quot;Total&quot; and enter 1 for &quot;# of Units.&quot;" sqref="D7:D11" xr:uid="{00000000-0002-0000-0300-00000B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4:F15 F18:F24 F27:F28 F32:F36 F39:F40 F43 F47:F51" xr:uid="{00000000-0002-0000-0300-00000C000000}"/>
    <dataValidation allowBlank="1" showInputMessage="1" showErrorMessage="1" prompt="Please specify if the car was rented or owned by J-PAL/IPA or the implementing partner. " sqref="J20" xr:uid="{00000000-0002-0000-0300-00000D000000}"/>
    <dataValidation allowBlank="1" showInputMessage="1" showErrorMessage="1" prompt="Please specify if the van was rented or owned by J-PAL/IPA or the implementing partner." sqref="J21" xr:uid="{00000000-0002-0000-0300-00000E000000}"/>
    <dataValidation allowBlank="1" showInputMessage="1" showErrorMessage="1" prompt="Please specify what form of transportation was taken." sqref="J24" xr:uid="{00000000-0002-0000-0300-00000F000000}"/>
    <dataValidation type="list" allowBlank="1" showInputMessage="1" showErrorMessage="1" prompt="Units for staff per diem should be in days or amount per person. If you only have a total cost available, choose &quot;Total&quot; and enter 1 in &quot;# of Units.&quot;" sqref="D27:D28" xr:uid="{00000000-0002-0000-0300-000010000000}">
      <formula1>"Days,Person,Total"</formula1>
    </dataValidation>
    <dataValidation allowBlank="1" showInputMessage="1" showErrorMessage="1" prompt="Please describe the specific materials used in the identification phase of the intervention, i.e. paper, etc." sqref="J32" xr:uid="{00000000-0002-0000-0300-000011000000}"/>
    <dataValidation type="list" allowBlank="1" showInputMessage="1" showErrorMessage="1" prompt="The units for cost of labor for developing materials used for identification of potential program recipients should be in hours or days. If you only have a total cost available, choose &quot;Total&quot; and enter 1 in &quot;# of Units.&quot;" sqref="D39:D40" xr:uid="{00000000-0002-0000-0300-000012000000}">
      <formula1>"Hours,Days,Total"</formula1>
    </dataValidation>
    <dataValidation allowBlank="1" showInputMessage="1" showErrorMessage="1" prompt="Please describe the specific materials and how they were used." sqref="J33:J37" xr:uid="{00000000-0002-0000-0300-000013000000}"/>
    <dataValidation allowBlank="1" showInputMessage="1" showErrorMessage="1" prompt="Please describe workers' main tasks or duties, such as conducting a survey or census." sqref="J7:J11" xr:uid="{00000000-0002-0000-0300-000014000000}"/>
    <dataValidation allowBlank="1" showInputMessage="1" showErrorMessage="1" prompt="Please specify the type of lodging." sqref="J14:J15" xr:uid="{00000000-0002-0000-0300-000016000000}"/>
    <dataValidation type="list" allowBlank="1" showInputMessage="1" showErrorMessage="1" prompt="The units for lodging should be in nights or per person. If you only have the total cost available, choose &quot;Total&quot; and enter 1 in &quot;# of Units&quot;" sqref="D14:D15" xr:uid="{00000000-0002-0000-0300-000017000000}">
      <formula1>"Nights,Person,Total"</formula1>
    </dataValidation>
    <dataValidation allowBlank="1" showInputMessage="1" showErrorMessage="1" prompt="Please describe the origin and destination of each flight." sqref="J18" xr:uid="{00000000-0002-0000-0300-000018000000}"/>
  </dataValidations>
  <pageMargins left="0.75" right="0.75" top="1" bottom="1" header="0.3" footer="0.3"/>
  <pageSetup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AA01"/>
  </sheetPr>
  <dimension ref="A1:L52"/>
  <sheetViews>
    <sheetView showGridLines="0" zoomScaleNormal="100" workbookViewId="0">
      <selection activeCell="C44" sqref="C44"/>
    </sheetView>
  </sheetViews>
  <sheetFormatPr baseColWidth="10" defaultColWidth="8.85546875" defaultRowHeight="15"/>
  <cols>
    <col min="1" max="1" width="2.7109375" customWidth="1"/>
    <col min="2" max="2" width="4.7109375" style="88" customWidth="1"/>
    <col min="3" max="3" width="48.7109375" customWidth="1"/>
    <col min="4" max="9" width="12.7109375" customWidth="1"/>
    <col min="10" max="10" width="30.7109375" customWidth="1"/>
    <col min="11" max="12" width="60.7109375" customWidth="1"/>
  </cols>
  <sheetData>
    <row r="1" spans="1:12" s="169" customFormat="1" ht="24" customHeight="1" thickBot="1">
      <c r="B1" s="188"/>
    </row>
    <row r="2" spans="1:12" s="169" customFormat="1" ht="90.75" customHeight="1" thickBot="1">
      <c r="B2" s="322"/>
      <c r="C2" s="323"/>
      <c r="D2" s="323"/>
      <c r="E2" s="323"/>
      <c r="F2" s="323"/>
      <c r="G2" s="323"/>
      <c r="H2" s="323"/>
      <c r="I2" s="323"/>
      <c r="J2" s="323"/>
      <c r="K2" s="324"/>
    </row>
    <row r="3" spans="1:12" s="170" customFormat="1" ht="24" customHeight="1" thickBot="1">
      <c r="B3" s="189"/>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18">
      <c r="A5" s="191"/>
      <c r="B5" s="180" t="s">
        <v>46</v>
      </c>
      <c r="C5" s="59" t="s">
        <v>51</v>
      </c>
      <c r="D5" s="181"/>
      <c r="E5" s="181"/>
      <c r="F5" s="181"/>
      <c r="G5" s="181"/>
      <c r="H5" s="181"/>
      <c r="I5" s="181"/>
      <c r="J5" s="181"/>
      <c r="K5" s="181"/>
      <c r="L5" s="181"/>
    </row>
    <row r="6" spans="1:12" ht="126">
      <c r="A6" s="191"/>
      <c r="B6" s="96">
        <v>1</v>
      </c>
      <c r="C6" s="47" t="s">
        <v>52</v>
      </c>
      <c r="D6" s="102"/>
      <c r="E6" s="99"/>
      <c r="F6" s="166" t="str">
        <f>IF(ISBLANK($E6), "", $E6*'Preguntas preliminares'!#REF!)</f>
        <v/>
      </c>
      <c r="G6" s="166" t="str">
        <f>IF(OR(ISBLANK($E6),ISBLANK(#REF!)),"",$E6*#REF!)</f>
        <v/>
      </c>
      <c r="H6" s="95"/>
      <c r="I6" s="166" t="str">
        <f>IF(OR(ISBLANK($E6),ISBLANK(#REF!)),"",$F6*#REF!)</f>
        <v/>
      </c>
      <c r="J6" s="102"/>
      <c r="K6" s="47" t="s">
        <v>226</v>
      </c>
      <c r="L6" s="95"/>
    </row>
    <row r="7" spans="1:12" ht="49.5" customHeight="1">
      <c r="A7" s="191"/>
      <c r="B7" s="96">
        <v>2</v>
      </c>
      <c r="C7" s="47" t="s">
        <v>94</v>
      </c>
      <c r="D7" s="136" t="s">
        <v>56</v>
      </c>
      <c r="E7" s="99"/>
      <c r="F7" s="166" t="str">
        <f>IF(ISBLANK($E7), "", $E7*'Preguntas preliminares'!#REF!)</f>
        <v/>
      </c>
      <c r="G7" s="136">
        <v>1</v>
      </c>
      <c r="H7" s="136" t="str">
        <f>IF(ISBLANK($E7),"",$E7*$G7)</f>
        <v/>
      </c>
      <c r="I7" s="166" t="str">
        <f>IF(ISBLANK($E7),"",$F7*$G7)</f>
        <v/>
      </c>
      <c r="J7" s="102"/>
      <c r="K7" s="47" t="s">
        <v>95</v>
      </c>
      <c r="L7" s="95"/>
    </row>
    <row r="8" spans="1:12" ht="43.5" customHeight="1">
      <c r="A8" s="191"/>
      <c r="B8" s="96">
        <v>3</v>
      </c>
      <c r="C8" s="47" t="s">
        <v>96</v>
      </c>
      <c r="D8" s="102"/>
      <c r="E8" s="99"/>
      <c r="F8" s="166" t="str">
        <f>IF(ISBLANK($E8), "", $E8*'Preguntas preliminares'!#REF!)</f>
        <v/>
      </c>
      <c r="G8" s="99"/>
      <c r="H8" s="194" t="str">
        <f>IF(OR(ISBLANK($E8),ISBLANK($G8)),"",$E8*$G8)</f>
        <v/>
      </c>
      <c r="I8" s="194" t="str">
        <f>IF(OR(ISBLANK($E8),ISBLANK($G8)),"",$F8*$G8)</f>
        <v/>
      </c>
      <c r="J8" s="102"/>
      <c r="K8" s="47" t="s">
        <v>97</v>
      </c>
      <c r="L8" s="95"/>
    </row>
    <row r="9" spans="1:12" s="16" customFormat="1" ht="18">
      <c r="A9" s="191"/>
      <c r="B9" s="128"/>
      <c r="C9" s="127" t="s">
        <v>48</v>
      </c>
      <c r="D9" s="129"/>
      <c r="E9" s="129"/>
      <c r="F9" s="129"/>
      <c r="G9" s="128"/>
      <c r="H9" s="162">
        <f>SUM($H$6:$H$8)</f>
        <v>0</v>
      </c>
      <c r="I9" s="163">
        <f>SUM($I$6:$I$8)</f>
        <v>0</v>
      </c>
      <c r="J9" s="129"/>
      <c r="K9" s="129"/>
      <c r="L9" s="129"/>
    </row>
    <row r="10" spans="1:12" ht="128.25" customHeight="1">
      <c r="A10" s="191"/>
      <c r="B10" s="92" t="s">
        <v>49</v>
      </c>
      <c r="C10" s="60" t="s">
        <v>98</v>
      </c>
      <c r="D10" s="62"/>
      <c r="E10" s="62"/>
      <c r="F10" s="62"/>
      <c r="G10" s="62"/>
      <c r="H10" s="181"/>
      <c r="I10" s="181"/>
      <c r="J10" s="62"/>
      <c r="K10" s="62" t="s">
        <v>227</v>
      </c>
      <c r="L10" s="62"/>
    </row>
    <row r="11" spans="1:12" ht="18">
      <c r="A11" s="191"/>
      <c r="B11" s="96">
        <v>1</v>
      </c>
      <c r="C11" s="47" t="s">
        <v>99</v>
      </c>
      <c r="D11" s="95"/>
      <c r="E11" s="47"/>
      <c r="F11" s="95"/>
      <c r="G11" s="47"/>
      <c r="H11" s="95"/>
      <c r="I11" s="47"/>
      <c r="J11" s="95"/>
      <c r="K11" s="47"/>
      <c r="L11" s="95"/>
    </row>
    <row r="12" spans="1:12" ht="90">
      <c r="A12" s="191"/>
      <c r="B12" s="96"/>
      <c r="C12" s="37" t="s">
        <v>228</v>
      </c>
      <c r="D12" s="95"/>
      <c r="E12" s="47"/>
      <c r="F12" s="95"/>
      <c r="G12" s="47"/>
      <c r="H12" s="95"/>
      <c r="I12" s="47"/>
      <c r="J12" s="95"/>
      <c r="K12" s="47"/>
      <c r="L12" s="95"/>
    </row>
    <row r="13" spans="1:12" ht="54">
      <c r="A13" s="191"/>
      <c r="B13" s="96"/>
      <c r="C13" s="47"/>
      <c r="D13" s="102"/>
      <c r="E13" s="99"/>
      <c r="F13" s="166" t="str">
        <f>IF(ISBLANK($E13), "", $E13*'Preguntas preliminares'!#REF!)</f>
        <v/>
      </c>
      <c r="G13" s="99"/>
      <c r="H13" s="166" t="str">
        <f>IF(OR(ISBLANK($E13),ISBLANK($G13)),"",$E13*$G13)</f>
        <v/>
      </c>
      <c r="I13" s="166" t="str">
        <f>IF(OR(ISBLANK($E13),ISBLANK($G13)),"",$F13*$G13)</f>
        <v/>
      </c>
      <c r="J13" s="102"/>
      <c r="K13" s="47" t="s">
        <v>101</v>
      </c>
      <c r="L13" s="95"/>
    </row>
    <row r="14" spans="1:12" ht="18">
      <c r="A14" s="191"/>
      <c r="B14" s="96"/>
      <c r="C14" s="47"/>
      <c r="D14" s="102"/>
      <c r="E14" s="99"/>
      <c r="F14" s="166" t="str">
        <f>IF(ISBLANK($E14), "", $E14*'Preguntas preliminares'!#REF!)</f>
        <v/>
      </c>
      <c r="G14" s="99"/>
      <c r="H14" s="166" t="str">
        <f t="shared" ref="H14:H25" si="0">IF(OR(ISBLANK($E14),ISBLANK($G14)),"",$E14*$G14)</f>
        <v/>
      </c>
      <c r="I14" s="166" t="str">
        <f t="shared" ref="I14:I25" si="1">IF(OR(ISBLANK($E14),ISBLANK($G14)),"",$F14*$G14)</f>
        <v/>
      </c>
      <c r="J14" s="102"/>
      <c r="K14" s="47"/>
      <c r="L14" s="95"/>
    </row>
    <row r="15" spans="1:12" ht="18">
      <c r="A15" s="191"/>
      <c r="B15" s="96"/>
      <c r="C15" s="47"/>
      <c r="D15" s="102"/>
      <c r="E15" s="99"/>
      <c r="F15" s="166" t="str">
        <f>IF(ISBLANK($E15), "", $E15*'Preguntas preliminares'!#REF!)</f>
        <v/>
      </c>
      <c r="G15" s="99"/>
      <c r="H15" s="166" t="str">
        <f t="shared" si="0"/>
        <v/>
      </c>
      <c r="I15" s="166" t="str">
        <f t="shared" si="1"/>
        <v/>
      </c>
      <c r="J15" s="102"/>
      <c r="K15" s="47"/>
      <c r="L15" s="95"/>
    </row>
    <row r="16" spans="1:12" ht="54">
      <c r="A16" s="191"/>
      <c r="B16" s="96">
        <v>2</v>
      </c>
      <c r="C16" s="47" t="s">
        <v>102</v>
      </c>
      <c r="D16" s="102"/>
      <c r="E16" s="99"/>
      <c r="F16" s="166" t="str">
        <f>IF(ISBLANK($E16), "", $E16*'Preguntas preliminares'!#REF!)</f>
        <v/>
      </c>
      <c r="G16" s="99"/>
      <c r="H16" s="166" t="str">
        <f t="shared" si="0"/>
        <v/>
      </c>
      <c r="I16" s="166" t="str">
        <f t="shared" si="1"/>
        <v/>
      </c>
      <c r="J16" s="102"/>
      <c r="K16" s="47" t="s">
        <v>103</v>
      </c>
      <c r="L16" s="95"/>
    </row>
    <row r="17" spans="1:12" ht="18">
      <c r="A17" s="191"/>
      <c r="B17" s="96">
        <v>3</v>
      </c>
      <c r="C17" s="47" t="s">
        <v>104</v>
      </c>
      <c r="D17" s="102"/>
      <c r="E17" s="99"/>
      <c r="F17" s="166" t="str">
        <f>IF(ISBLANK($E17), "", $E17*'Preguntas preliminares'!#REF!)</f>
        <v/>
      </c>
      <c r="G17" s="99"/>
      <c r="H17" s="166" t="str">
        <f t="shared" si="0"/>
        <v/>
      </c>
      <c r="I17" s="166" t="str">
        <f t="shared" si="1"/>
        <v/>
      </c>
      <c r="J17" s="102"/>
      <c r="K17" s="47"/>
      <c r="L17" s="95"/>
    </row>
    <row r="18" spans="1:12" ht="72">
      <c r="A18" s="191"/>
      <c r="B18" s="96"/>
      <c r="C18" s="104" t="s">
        <v>68</v>
      </c>
      <c r="D18" s="102"/>
      <c r="E18" s="99"/>
      <c r="F18" s="166" t="str">
        <f>IF(ISBLANK($E18), "", $E18*'Preguntas preliminares'!#REF!)</f>
        <v/>
      </c>
      <c r="G18" s="99"/>
      <c r="H18" s="166" t="str">
        <f t="shared" si="0"/>
        <v/>
      </c>
      <c r="I18" s="166" t="str">
        <f t="shared" si="1"/>
        <v/>
      </c>
      <c r="J18" s="102"/>
      <c r="K18" s="47" t="s">
        <v>69</v>
      </c>
      <c r="L18" s="95"/>
    </row>
    <row r="19" spans="1:12" ht="54">
      <c r="A19" s="191"/>
      <c r="B19" s="96"/>
      <c r="C19" s="104" t="s">
        <v>70</v>
      </c>
      <c r="D19" s="102"/>
      <c r="E19" s="99"/>
      <c r="F19" s="166" t="str">
        <f>IF(ISBLANK($E19), "", $E19*'Preguntas preliminares'!#REF!)</f>
        <v/>
      </c>
      <c r="G19" s="99"/>
      <c r="H19" s="166" t="str">
        <f t="shared" si="0"/>
        <v/>
      </c>
      <c r="I19" s="166" t="str">
        <f t="shared" si="1"/>
        <v/>
      </c>
      <c r="J19" s="102"/>
      <c r="K19" s="47" t="s">
        <v>217</v>
      </c>
      <c r="L19" s="95"/>
    </row>
    <row r="20" spans="1:12" ht="36">
      <c r="A20" s="191"/>
      <c r="B20" s="96"/>
      <c r="C20" s="104" t="s">
        <v>72</v>
      </c>
      <c r="D20" s="102"/>
      <c r="E20" s="99"/>
      <c r="F20" s="166" t="str">
        <f>IF(ISBLANK($E20), "", $E20*'Preguntas preliminares'!#REF!)</f>
        <v/>
      </c>
      <c r="G20" s="99"/>
      <c r="H20" s="166" t="str">
        <f t="shared" si="0"/>
        <v/>
      </c>
      <c r="I20" s="166" t="str">
        <f t="shared" si="1"/>
        <v/>
      </c>
      <c r="J20" s="102"/>
      <c r="K20" s="47" t="s">
        <v>73</v>
      </c>
      <c r="L20" s="95"/>
    </row>
    <row r="21" spans="1:12" ht="36">
      <c r="A21" s="191"/>
      <c r="B21" s="96"/>
      <c r="C21" s="104" t="s">
        <v>74</v>
      </c>
      <c r="D21" s="102"/>
      <c r="E21" s="99"/>
      <c r="F21" s="166" t="str">
        <f>IF(ISBLANK($E21), "", $E21*'Preguntas preliminares'!#REF!)</f>
        <v/>
      </c>
      <c r="G21" s="99"/>
      <c r="H21" s="166" t="str">
        <f t="shared" si="0"/>
        <v/>
      </c>
      <c r="I21" s="166" t="str">
        <f t="shared" si="1"/>
        <v/>
      </c>
      <c r="J21" s="102"/>
      <c r="K21" s="47" t="s">
        <v>218</v>
      </c>
      <c r="L21" s="95"/>
    </row>
    <row r="22" spans="1:12" ht="36">
      <c r="A22" s="191"/>
      <c r="B22" s="96"/>
      <c r="C22" s="104" t="s">
        <v>75</v>
      </c>
      <c r="D22" s="102"/>
      <c r="E22" s="99"/>
      <c r="F22" s="166" t="str">
        <f>IF(ISBLANK($E22), "", $E22*'Preguntas preliminares'!#REF!)</f>
        <v/>
      </c>
      <c r="G22" s="99"/>
      <c r="H22" s="166" t="str">
        <f t="shared" si="0"/>
        <v/>
      </c>
      <c r="I22" s="166" t="str">
        <f t="shared" si="1"/>
        <v/>
      </c>
      <c r="J22" s="102"/>
      <c r="K22" s="47" t="s">
        <v>219</v>
      </c>
      <c r="L22" s="95"/>
    </row>
    <row r="23" spans="1:12" ht="54">
      <c r="A23" s="191"/>
      <c r="B23" s="96"/>
      <c r="C23" s="104" t="s">
        <v>76</v>
      </c>
      <c r="D23" s="102"/>
      <c r="E23" s="99"/>
      <c r="F23" s="166" t="str">
        <f>IF(ISBLANK($E23), "", $E23*'Preguntas preliminares'!#REF!)</f>
        <v/>
      </c>
      <c r="G23" s="99"/>
      <c r="H23" s="166" t="str">
        <f t="shared" si="0"/>
        <v/>
      </c>
      <c r="I23" s="166" t="str">
        <f t="shared" si="1"/>
        <v/>
      </c>
      <c r="J23" s="102"/>
      <c r="K23" s="47" t="s">
        <v>220</v>
      </c>
      <c r="L23" s="95"/>
    </row>
    <row r="24" spans="1:12" ht="18">
      <c r="A24" s="191"/>
      <c r="B24" s="96"/>
      <c r="C24" s="104" t="s">
        <v>77</v>
      </c>
      <c r="D24" s="102"/>
      <c r="E24" s="99"/>
      <c r="F24" s="166" t="str">
        <f>IF(ISBLANK($E24), "", $E24*'Preguntas preliminares'!#REF!)</f>
        <v/>
      </c>
      <c r="G24" s="99"/>
      <c r="H24" s="166" t="str">
        <f t="shared" si="0"/>
        <v/>
      </c>
      <c r="I24" s="166" t="str">
        <f t="shared" si="1"/>
        <v/>
      </c>
      <c r="J24" s="102"/>
      <c r="K24" s="47" t="s">
        <v>221</v>
      </c>
      <c r="L24" s="95"/>
    </row>
    <row r="25" spans="1:12" ht="90">
      <c r="A25" s="191"/>
      <c r="B25" s="96">
        <v>4</v>
      </c>
      <c r="C25" s="47" t="s">
        <v>105</v>
      </c>
      <c r="D25" s="102"/>
      <c r="E25" s="99"/>
      <c r="F25" s="166" t="str">
        <f>IF(ISBLANK($E25), "", $E25*'Preguntas preliminares'!#REF!)</f>
        <v/>
      </c>
      <c r="G25" s="99"/>
      <c r="H25" s="194" t="str">
        <f t="shared" si="0"/>
        <v/>
      </c>
      <c r="I25" s="194" t="str">
        <f t="shared" si="1"/>
        <v/>
      </c>
      <c r="J25" s="102"/>
      <c r="K25" s="47" t="s">
        <v>106</v>
      </c>
      <c r="L25" s="95"/>
    </row>
    <row r="26" spans="1:12" ht="18">
      <c r="A26" s="191"/>
      <c r="B26" s="128"/>
      <c r="C26" s="127" t="s">
        <v>48</v>
      </c>
      <c r="D26" s="129"/>
      <c r="E26" s="129"/>
      <c r="F26" s="129"/>
      <c r="G26" s="128"/>
      <c r="H26" s="162">
        <f>SUM($H$13:$H$25)</f>
        <v>0</v>
      </c>
      <c r="I26" s="163">
        <f>SUM($I$13:$I$25)</f>
        <v>0</v>
      </c>
      <c r="J26" s="129"/>
      <c r="K26" s="129"/>
      <c r="L26" s="129"/>
    </row>
    <row r="27" spans="1:12" ht="18">
      <c r="A27" s="191"/>
      <c r="B27" s="92" t="s">
        <v>50</v>
      </c>
      <c r="C27" s="60" t="s">
        <v>107</v>
      </c>
      <c r="D27" s="62"/>
      <c r="E27" s="62"/>
      <c r="F27" s="62"/>
      <c r="G27" s="62"/>
      <c r="H27" s="181"/>
      <c r="I27" s="181"/>
      <c r="J27" s="62"/>
      <c r="K27" s="62"/>
      <c r="L27" s="62"/>
    </row>
    <row r="28" spans="1:12" ht="61.5" customHeight="1">
      <c r="A28" s="191"/>
      <c r="B28" s="96">
        <v>1</v>
      </c>
      <c r="C28" s="53" t="s">
        <v>99</v>
      </c>
      <c r="D28" s="95"/>
      <c r="E28" s="47"/>
      <c r="F28" s="47"/>
      <c r="G28" s="47"/>
      <c r="H28" s="95"/>
      <c r="I28" s="47"/>
      <c r="J28" s="95"/>
      <c r="K28" s="47" t="s">
        <v>229</v>
      </c>
      <c r="L28" s="95"/>
    </row>
    <row r="29" spans="1:12" ht="104.25" customHeight="1">
      <c r="A29" s="191"/>
      <c r="B29" s="96"/>
      <c r="C29" s="37" t="s">
        <v>230</v>
      </c>
      <c r="D29" s="95"/>
      <c r="E29" s="47"/>
      <c r="F29" s="47"/>
      <c r="G29" s="47"/>
      <c r="H29" s="95"/>
      <c r="I29" s="47"/>
      <c r="J29" s="95"/>
      <c r="K29" s="47"/>
      <c r="L29" s="95"/>
    </row>
    <row r="30" spans="1:12" ht="54">
      <c r="A30" s="191"/>
      <c r="B30" s="96"/>
      <c r="C30" s="37"/>
      <c r="D30" s="102"/>
      <c r="E30" s="99"/>
      <c r="F30" s="166" t="str">
        <f>IF(ISBLANK($E30), "", $E30*'Preguntas preliminares'!#REF!)</f>
        <v/>
      </c>
      <c r="G30" s="99"/>
      <c r="H30" s="166" t="str">
        <f>IF(OR(ISBLANK($E30),ISBLANK($G30)),"",$E30*$G30)</f>
        <v/>
      </c>
      <c r="I30" s="166" t="str">
        <f>IF(OR(ISBLANK($E30),ISBLANK($G30)),"",$F30*$G30)</f>
        <v/>
      </c>
      <c r="J30" s="102"/>
      <c r="K30" s="47" t="s">
        <v>233</v>
      </c>
      <c r="L30" s="95"/>
    </row>
    <row r="31" spans="1:12" ht="18">
      <c r="A31" s="191"/>
      <c r="B31" s="96"/>
      <c r="C31" s="47"/>
      <c r="D31" s="102"/>
      <c r="E31" s="99"/>
      <c r="F31" s="166" t="str">
        <f>IF(ISBLANK($E31), "", $E31*'Preguntas preliminares'!#REF!)</f>
        <v/>
      </c>
      <c r="G31" s="99"/>
      <c r="H31" s="166" t="str">
        <f t="shared" ref="H31:H40" si="2">IF(OR(ISBLANK($E31),ISBLANK($G31)),"",$E31*$G31)</f>
        <v/>
      </c>
      <c r="I31" s="166" t="str">
        <f t="shared" ref="I31:I40" si="3">IF(OR(ISBLANK($E31),ISBLANK($G31)),"",$F31*$G31)</f>
        <v/>
      </c>
      <c r="J31" s="102"/>
      <c r="K31" s="47"/>
      <c r="L31" s="95"/>
    </row>
    <row r="32" spans="1:12" ht="72">
      <c r="A32" s="191"/>
      <c r="B32" s="96">
        <v>2</v>
      </c>
      <c r="C32" s="47" t="s">
        <v>102</v>
      </c>
      <c r="D32" s="102"/>
      <c r="E32" s="99"/>
      <c r="F32" s="166" t="str">
        <f>IF(ISBLANK($E32), "", $E32*'Preguntas preliminares'!#REF!)</f>
        <v/>
      </c>
      <c r="G32" s="99"/>
      <c r="H32" s="166" t="str">
        <f t="shared" si="2"/>
        <v/>
      </c>
      <c r="I32" s="166" t="str">
        <f t="shared" si="3"/>
        <v/>
      </c>
      <c r="J32" s="102"/>
      <c r="K32" s="47" t="s">
        <v>234</v>
      </c>
      <c r="L32" s="95"/>
    </row>
    <row r="33" spans="1:12" ht="18">
      <c r="A33" s="191"/>
      <c r="B33" s="96">
        <v>3</v>
      </c>
      <c r="C33" s="47" t="s">
        <v>104</v>
      </c>
      <c r="D33" s="102"/>
      <c r="E33" s="99"/>
      <c r="F33" s="166" t="str">
        <f>IF(ISBLANK($E33), "", $E33*'Preguntas preliminares'!#REF!)</f>
        <v/>
      </c>
      <c r="G33" s="99"/>
      <c r="H33" s="166" t="str">
        <f t="shared" si="2"/>
        <v/>
      </c>
      <c r="I33" s="166" t="str">
        <f t="shared" si="3"/>
        <v/>
      </c>
      <c r="J33" s="102"/>
      <c r="K33" s="47"/>
      <c r="L33" s="95"/>
    </row>
    <row r="34" spans="1:12" ht="72">
      <c r="A34" s="191"/>
      <c r="B34" s="96"/>
      <c r="C34" s="104" t="s">
        <v>68</v>
      </c>
      <c r="D34" s="102"/>
      <c r="E34" s="99"/>
      <c r="F34" s="166" t="str">
        <f>IF(ISBLANK($E34), "", $E34*'Preguntas preliminares'!#REF!)</f>
        <v/>
      </c>
      <c r="G34" s="99"/>
      <c r="H34" s="166" t="str">
        <f t="shared" si="2"/>
        <v/>
      </c>
      <c r="I34" s="166" t="str">
        <f t="shared" si="3"/>
        <v/>
      </c>
      <c r="J34" s="102"/>
      <c r="K34" s="47" t="s">
        <v>69</v>
      </c>
      <c r="L34" s="95"/>
    </row>
    <row r="35" spans="1:12" ht="54">
      <c r="A35" s="191"/>
      <c r="B35" s="96"/>
      <c r="C35" s="104" t="s">
        <v>70</v>
      </c>
      <c r="D35" s="102"/>
      <c r="E35" s="99"/>
      <c r="F35" s="166" t="str">
        <f>IF(ISBLANK($E35), "", $E35*'Preguntas preliminares'!#REF!)</f>
        <v/>
      </c>
      <c r="G35" s="99"/>
      <c r="H35" s="166" t="str">
        <f t="shared" si="2"/>
        <v/>
      </c>
      <c r="I35" s="166" t="str">
        <f t="shared" si="3"/>
        <v/>
      </c>
      <c r="J35" s="102"/>
      <c r="K35" s="47" t="s">
        <v>71</v>
      </c>
      <c r="L35" s="95"/>
    </row>
    <row r="36" spans="1:12" ht="36">
      <c r="A36" s="191"/>
      <c r="B36" s="96"/>
      <c r="C36" s="104" t="s">
        <v>72</v>
      </c>
      <c r="D36" s="102"/>
      <c r="E36" s="99"/>
      <c r="F36" s="166" t="str">
        <f>IF(ISBLANK($E36), "", $E36*'Preguntas preliminares'!#REF!)</f>
        <v/>
      </c>
      <c r="G36" s="99"/>
      <c r="H36" s="166" t="str">
        <f t="shared" si="2"/>
        <v/>
      </c>
      <c r="I36" s="166" t="str">
        <f t="shared" si="3"/>
        <v/>
      </c>
      <c r="J36" s="102"/>
      <c r="K36" s="47" t="s">
        <v>73</v>
      </c>
      <c r="L36" s="95"/>
    </row>
    <row r="37" spans="1:12" ht="36">
      <c r="A37" s="191"/>
      <c r="B37" s="96"/>
      <c r="C37" s="104" t="s">
        <v>74</v>
      </c>
      <c r="D37" s="102"/>
      <c r="E37" s="99"/>
      <c r="F37" s="166" t="str">
        <f>IF(ISBLANK($E37), "", $E37*'Preguntas preliminares'!#REF!)</f>
        <v/>
      </c>
      <c r="G37" s="99"/>
      <c r="H37" s="166" t="str">
        <f t="shared" si="2"/>
        <v/>
      </c>
      <c r="I37" s="166" t="str">
        <f t="shared" si="3"/>
        <v/>
      </c>
      <c r="J37" s="102"/>
      <c r="K37" s="47" t="s">
        <v>218</v>
      </c>
      <c r="L37" s="95"/>
    </row>
    <row r="38" spans="1:12" ht="36">
      <c r="A38" s="191"/>
      <c r="B38" s="96"/>
      <c r="C38" s="104" t="s">
        <v>75</v>
      </c>
      <c r="D38" s="102"/>
      <c r="E38" s="99"/>
      <c r="F38" s="166" t="str">
        <f>IF(ISBLANK($E38), "", $E38*'Preguntas preliminares'!#REF!)</f>
        <v/>
      </c>
      <c r="G38" s="99"/>
      <c r="H38" s="166" t="str">
        <f t="shared" si="2"/>
        <v/>
      </c>
      <c r="I38" s="166" t="str">
        <f t="shared" si="3"/>
        <v/>
      </c>
      <c r="J38" s="102"/>
      <c r="K38" s="47" t="s">
        <v>219</v>
      </c>
      <c r="L38" s="95"/>
    </row>
    <row r="39" spans="1:12" ht="54">
      <c r="A39" s="191"/>
      <c r="B39" s="96"/>
      <c r="C39" s="104" t="s">
        <v>76</v>
      </c>
      <c r="D39" s="102"/>
      <c r="E39" s="99"/>
      <c r="F39" s="166" t="str">
        <f>IF(ISBLANK($E39), "", $E39*'Preguntas preliminares'!#REF!)</f>
        <v/>
      </c>
      <c r="G39" s="99"/>
      <c r="H39" s="166" t="str">
        <f t="shared" si="2"/>
        <v/>
      </c>
      <c r="I39" s="166" t="str">
        <f t="shared" si="3"/>
        <v/>
      </c>
      <c r="J39" s="102"/>
      <c r="K39" s="47" t="s">
        <v>220</v>
      </c>
      <c r="L39" s="95"/>
    </row>
    <row r="40" spans="1:12" ht="33.75" customHeight="1">
      <c r="A40" s="191"/>
      <c r="B40" s="96"/>
      <c r="C40" s="104" t="s">
        <v>77</v>
      </c>
      <c r="D40" s="102"/>
      <c r="E40" s="99"/>
      <c r="F40" s="166" t="str">
        <f>IF(ISBLANK($E40), "", $E40*'Preguntas preliminares'!#REF!)</f>
        <v/>
      </c>
      <c r="G40" s="99"/>
      <c r="H40" s="194" t="str">
        <f t="shared" si="2"/>
        <v/>
      </c>
      <c r="I40" s="194" t="str">
        <f t="shared" si="3"/>
        <v/>
      </c>
      <c r="J40" s="102"/>
      <c r="K40" s="47" t="s">
        <v>221</v>
      </c>
      <c r="L40" s="95"/>
    </row>
    <row r="41" spans="1:12" ht="18">
      <c r="A41" s="191"/>
      <c r="B41" s="128"/>
      <c r="C41" s="127" t="s">
        <v>48</v>
      </c>
      <c r="D41" s="129"/>
      <c r="E41" s="129"/>
      <c r="F41" s="129"/>
      <c r="G41" s="128"/>
      <c r="H41" s="162">
        <f>SUM($H$30:$H$40)</f>
        <v>0</v>
      </c>
      <c r="I41" s="163">
        <f>SUM($I$30:$I$40)</f>
        <v>0</v>
      </c>
      <c r="J41" s="129"/>
      <c r="K41" s="129"/>
      <c r="L41" s="129"/>
    </row>
    <row r="42" spans="1:12" ht="118.5" customHeight="1">
      <c r="A42" s="191"/>
      <c r="B42" s="96"/>
      <c r="C42" s="175" t="s">
        <v>108</v>
      </c>
      <c r="D42" s="179"/>
      <c r="E42" s="47"/>
      <c r="F42" s="95"/>
      <c r="G42" s="47"/>
      <c r="H42" s="108"/>
      <c r="I42" s="46"/>
      <c r="J42" s="102"/>
      <c r="K42" s="47" t="s">
        <v>235</v>
      </c>
      <c r="L42" s="95"/>
    </row>
    <row r="43" spans="1:12" s="8" customFormat="1" ht="18">
      <c r="A43" s="192"/>
      <c r="B43" s="92" t="s">
        <v>59</v>
      </c>
      <c r="C43" s="60" t="s">
        <v>60</v>
      </c>
      <c r="D43" s="93"/>
      <c r="E43" s="62"/>
      <c r="F43" s="62"/>
      <c r="G43" s="93"/>
      <c r="H43" s="93"/>
      <c r="I43" s="94"/>
      <c r="J43" s="62"/>
      <c r="K43" s="62"/>
      <c r="L43" s="62"/>
    </row>
    <row r="44" spans="1:12" s="8" customFormat="1" ht="72">
      <c r="A44" s="192"/>
      <c r="B44" s="103"/>
      <c r="C44" s="37" t="s">
        <v>109</v>
      </c>
      <c r="D44" s="96"/>
      <c r="E44" s="47"/>
      <c r="F44" s="95"/>
      <c r="G44" s="97"/>
      <c r="H44" s="96"/>
      <c r="I44" s="98"/>
      <c r="J44" s="95"/>
      <c r="K44" s="47" t="s">
        <v>93</v>
      </c>
      <c r="L44" s="95"/>
    </row>
    <row r="45" spans="1:12" s="4" customFormat="1" ht="15" customHeight="1">
      <c r="A45" s="193"/>
      <c r="B45" s="96">
        <v>1</v>
      </c>
      <c r="C45" s="47"/>
      <c r="D45" s="100"/>
      <c r="E45" s="99"/>
      <c r="F45" s="166" t="str">
        <f>IF(ISBLANK($E45), "", $E45*'Preguntas preliminares'!#REF!)</f>
        <v/>
      </c>
      <c r="G45" s="101"/>
      <c r="H45" s="136" t="str">
        <f>IF(OR(ISBLANK($E45),ISBLANK($G45)),"",$E45*$G45)</f>
        <v/>
      </c>
      <c r="I45" s="166" t="str">
        <f>IF(OR(ISBLANK($E45),ISBLANK($G45)),"",$F45*$G45)</f>
        <v/>
      </c>
      <c r="J45" s="102"/>
      <c r="K45" s="47"/>
      <c r="L45" s="95"/>
    </row>
    <row r="46" spans="1:12" s="4" customFormat="1" ht="15" customHeight="1">
      <c r="A46" s="193"/>
      <c r="B46" s="96">
        <v>2</v>
      </c>
      <c r="C46" s="47"/>
      <c r="D46" s="100"/>
      <c r="E46" s="99"/>
      <c r="F46" s="166" t="str">
        <f>IF(ISBLANK($E46), "", $E46*'Preguntas preliminares'!#REF!)</f>
        <v/>
      </c>
      <c r="G46" s="101"/>
      <c r="H46" s="136" t="str">
        <f>IF(OR(ISBLANK($E46),ISBLANK($G46)),"",$E46*$G46)</f>
        <v/>
      </c>
      <c r="I46" s="166" t="str">
        <f>IF(OR(ISBLANK($E46),ISBLANK($G46)),"",$F46*$G46)</f>
        <v/>
      </c>
      <c r="J46" s="102"/>
      <c r="K46" s="47"/>
      <c r="L46" s="95"/>
    </row>
    <row r="47" spans="1:12" s="4" customFormat="1" ht="15" customHeight="1">
      <c r="A47" s="193"/>
      <c r="B47" s="96">
        <v>3</v>
      </c>
      <c r="C47" s="47"/>
      <c r="D47" s="100"/>
      <c r="E47" s="99"/>
      <c r="F47" s="166" t="str">
        <f>IF(ISBLANK($E47), "", $E47*'Preguntas preliminares'!#REF!)</f>
        <v/>
      </c>
      <c r="G47" s="101"/>
      <c r="H47" s="136" t="str">
        <f>IF(OR(ISBLANK($E47),ISBLANK($G47)),"",$E47*$G47)</f>
        <v/>
      </c>
      <c r="I47" s="166" t="str">
        <f>IF(OR(ISBLANK($E47),ISBLANK($G47)),"",$F47*$G47)</f>
        <v/>
      </c>
      <c r="J47" s="102"/>
      <c r="K47" s="47"/>
      <c r="L47" s="95"/>
    </row>
    <row r="48" spans="1:12" s="4" customFormat="1" ht="15" customHeight="1">
      <c r="A48" s="193"/>
      <c r="B48" s="96">
        <v>4</v>
      </c>
      <c r="C48" s="47"/>
      <c r="D48" s="100"/>
      <c r="E48" s="99"/>
      <c r="F48" s="166" t="str">
        <f>IF(ISBLANK($E48), "", $E48*'Preguntas preliminares'!#REF!)</f>
        <v/>
      </c>
      <c r="G48" s="101"/>
      <c r="H48" s="136" t="str">
        <f>IF(OR(ISBLANK($E48),ISBLANK($G48)),"",$E48*$G48)</f>
        <v/>
      </c>
      <c r="I48" s="166" t="str">
        <f>IF(OR(ISBLANK($E48),ISBLANK($G48)),"",$F48*$G48)</f>
        <v/>
      </c>
      <c r="J48" s="102"/>
      <c r="K48" s="47"/>
      <c r="L48" s="95"/>
    </row>
    <row r="49" spans="1:12" s="4" customFormat="1" ht="15" customHeight="1">
      <c r="A49" s="193"/>
      <c r="B49" s="96">
        <v>5</v>
      </c>
      <c r="C49" s="47"/>
      <c r="D49" s="100"/>
      <c r="E49" s="99"/>
      <c r="F49" s="166" t="str">
        <f>IF(ISBLANK($E49), "", $E49*'Preguntas preliminares'!#REF!)</f>
        <v/>
      </c>
      <c r="G49" s="101"/>
      <c r="H49" s="160" t="str">
        <f>IF(OR(ISBLANK($E49),ISBLANK($G49)),"",$E49*$G49)</f>
        <v/>
      </c>
      <c r="I49" s="194" t="str">
        <f>IF(OR(ISBLANK($E49),ISBLANK($G49)),"",$F49*$G49)</f>
        <v/>
      </c>
      <c r="J49" s="102"/>
      <c r="K49" s="47"/>
      <c r="L49" s="95"/>
    </row>
    <row r="50" spans="1:12" s="8" customFormat="1" ht="15.75" customHeight="1">
      <c r="A50" s="193"/>
      <c r="B50" s="128"/>
      <c r="C50" s="127" t="s">
        <v>48</v>
      </c>
      <c r="D50" s="129"/>
      <c r="E50" s="129"/>
      <c r="F50" s="129"/>
      <c r="G50" s="128"/>
      <c r="H50" s="162">
        <f>SUM($H$45:$H$49)</f>
        <v>0</v>
      </c>
      <c r="I50" s="163">
        <f>SUM($I$45:$I$49)</f>
        <v>0</v>
      </c>
      <c r="J50" s="129"/>
      <c r="K50" s="129"/>
      <c r="L50" s="129"/>
    </row>
    <row r="51" spans="1:12" ht="18" customHeight="1">
      <c r="A51" s="88"/>
      <c r="B51" s="96"/>
      <c r="C51" s="47"/>
      <c r="D51" s="47"/>
      <c r="E51" s="47"/>
      <c r="F51" s="47"/>
      <c r="G51" s="47"/>
      <c r="H51" s="195"/>
      <c r="I51" s="195"/>
      <c r="J51" s="47"/>
      <c r="K51" s="47"/>
      <c r="L51" s="47"/>
    </row>
    <row r="52" spans="1:12" ht="18">
      <c r="A52" s="88"/>
      <c r="B52" s="128"/>
      <c r="C52" s="127" t="s">
        <v>61</v>
      </c>
      <c r="D52" s="128"/>
      <c r="E52" s="129"/>
      <c r="F52" s="129"/>
      <c r="G52" s="128"/>
      <c r="H52" s="162">
        <f>SUM($H$9,$H$26,$H$41,$H$50)</f>
        <v>0</v>
      </c>
      <c r="I52" s="163">
        <f>SUM($I$9,$I$26,$I$41,$I$50)</f>
        <v>0</v>
      </c>
      <c r="J52" s="129"/>
      <c r="K52" s="129"/>
      <c r="L52" s="129"/>
    </row>
  </sheetData>
  <sheetProtection insertRows="0"/>
  <customSheetViews>
    <customSheetView guid="{A04230FF-BF50-41C0-8904-3CBCAE9CB613}">
      <selection activeCell="I15" sqref="I15"/>
      <pageMargins left="0" right="0" top="0" bottom="0" header="0" footer="0"/>
      <pageSetup orientation="portrait"/>
      <headerFooter alignWithMargins="0"/>
    </customSheetView>
    <customSheetView guid="{87669B06-B7AE-4B45-A526-665D94593BF2}">
      <selection activeCell="I15" sqref="I15"/>
      <pageMargins left="0" right="0" top="0" bottom="0" header="0" footer="0"/>
      <pageSetup orientation="portrait"/>
      <headerFooter alignWithMargins="0"/>
    </customSheetView>
  </customSheetViews>
  <mergeCells count="1">
    <mergeCell ref="B2:K2"/>
  </mergeCells>
  <conditionalFormatting sqref="A32:C40">
    <cfRule type="expression" dxfId="102" priority="2">
      <formula>IF(Tab_3_Answer="No",1,0)</formula>
    </cfRule>
  </conditionalFormatting>
  <conditionalFormatting sqref="A1:XFD1 A2:B2 L2:XFD2 A3:XFD3 A4:C4 M4:XFD4 A5:XFD5 A6:G6 I6:IV6 A7:I7 K7:IV7 A8:XFD15 A16:C16 E16:IV16 A17:XFD17 A18:I18 M18:IV24 A19:K21 A22:J22 A23:I24 J24 A25:C25 E25:I25 K25:IV25 A26:XFD31 E32:IV32 D33:IV33 D34:I34 L34:IV40 D35:J40 A41:XFD43 A44:J44 L44:IV44 A45:XFD65525">
    <cfRule type="expression" dxfId="101" priority="25">
      <formula>IF(Tab_3_Answer="No",1,0)</formula>
    </cfRule>
  </conditionalFormatting>
  <conditionalFormatting sqref="C44">
    <cfRule type="expression" dxfId="100" priority="26">
      <formula>IF(Tab_2_Answer="No",1,0)</formula>
    </cfRule>
  </conditionalFormatting>
  <conditionalFormatting sqref="D16">
    <cfRule type="expression" dxfId="99" priority="22">
      <formula>IF(Tab_2_Answer="No",1,0)</formula>
    </cfRule>
  </conditionalFormatting>
  <conditionalFormatting sqref="D25">
    <cfRule type="expression" dxfId="98" priority="24">
      <formula>IF(Tab_2_Answer="No",1,0)</formula>
    </cfRule>
  </conditionalFormatting>
  <conditionalFormatting sqref="D32">
    <cfRule type="expression" dxfId="97" priority="18">
      <formula>IF(Tab_2_Answer="No",1,0)</formula>
    </cfRule>
  </conditionalFormatting>
  <conditionalFormatting sqref="E4:E52">
    <cfRule type="expression" dxfId="96" priority="1">
      <formula>IF(Other_Currency="No",1,0)</formula>
    </cfRule>
  </conditionalFormatting>
  <conditionalFormatting sqref="J7">
    <cfRule type="expression" dxfId="95" priority="23">
      <formula>IF(Tab_2_Answer="No",1,0)</formula>
    </cfRule>
  </conditionalFormatting>
  <conditionalFormatting sqref="J34">
    <cfRule type="expression" dxfId="94" priority="20">
      <formula>IF(Tab_2_Answer="No",1,0)</formula>
    </cfRule>
  </conditionalFormatting>
  <conditionalFormatting sqref="J18:K18">
    <cfRule type="expression" dxfId="93" priority="21">
      <formula>IF(Tab_2_Answer="No",1,0)</formula>
    </cfRule>
  </conditionalFormatting>
  <conditionalFormatting sqref="K18:K24">
    <cfRule type="expression" dxfId="92" priority="7">
      <formula>IF(Tab_2_Answer="No",1,0)</formula>
    </cfRule>
  </conditionalFormatting>
  <conditionalFormatting sqref="K34:K40">
    <cfRule type="expression" dxfId="91" priority="3">
      <formula>IF(Tab_2_Answer="No",1,0)</formula>
    </cfRule>
  </conditionalFormatting>
  <conditionalFormatting sqref="K35:K37">
    <cfRule type="expression" dxfId="90" priority="6">
      <formula>IF(Tab_3_Answer="No",1,0)</formula>
    </cfRule>
  </conditionalFormatting>
  <dataValidations count="24">
    <dataValidation type="list" allowBlank="1" showInputMessage="1" showErrorMessage="1" sqref="D28" xr:uid="{00000000-0002-0000-0400-000000000000}">
      <formula1>"Hours"</formula1>
    </dataValidation>
    <dataValidation type="list" allowBlank="1" showInputMessage="1" showErrorMessage="1" sqref="D40" xr:uid="{00000000-0002-0000-0400-000001000000}">
      <formula1>"Gallons, Liters"</formula1>
    </dataValidation>
    <dataValidation type="list" allowBlank="1" showInputMessage="1" showErrorMessage="1" sqref="D18 D34" xr:uid="{00000000-0002-0000-0400-000002000000}">
      <formula1>"Flights, Total"</formula1>
    </dataValidation>
    <dataValidation type="list" allowBlank="1" showInputMessage="1" showErrorMessage="1" prompt="Cost of food and beverages provided at the training should be given per person or per day. If you only have a total cost available, choose &quot;Total&quot; and enter 1 in &quot;# of Units.&quot;" sqref="D8" xr:uid="{00000000-0002-0000-0400-000003000000}">
      <formula1>"Days, Person, Total"</formula1>
    </dataValidation>
    <dataValidation type="list" allowBlank="1" showInputMessage="1" showErrorMessage="1" prompt="The units for labor of trainees must be entered in hours or days. If you only have a total cost available, choose &quot;Total&quot; and enter 1 in &quot;# of Units.&quot;" sqref="D31" xr:uid="{00000000-0002-0000-0400-000004000000}">
      <formula1>"Hours, Days, Total"</formula1>
    </dataValidation>
    <dataValidation type="list" allowBlank="1" showInputMessage="1" showErrorMessage="1" sqref="D20 D36" xr:uid="{00000000-0002-0000-0400-000005000000}">
      <formula1>"Cars, Total"</formula1>
    </dataValidation>
    <dataValidation type="list" allowBlank="1" showInputMessage="1" showErrorMessage="1" sqref="D21 D37" xr:uid="{00000000-0002-0000-0400-000006000000}">
      <formula1>"Vans, 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38" xr:uid="{00000000-0002-0000-0400-000007000000}">
      <formula1>"Bus,Person,Total"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39" xr:uid="{00000000-0002-0000-0400-000008000000}">
      <formula1>"Gallons, Liters, Miles, Kilometers, Total"</formula1>
    </dataValidation>
    <dataValidation type="list" allowBlank="1" showInputMessage="1" showErrorMessage="1" prompt="The units for the cost of facilities should be given in days. If you only have a total cost available, choose &quot;Total&quot; and enter 1 in &quot;# of Units.&quot;" sqref="D6" xr:uid="{00000000-0002-0000-0400-000009000000}">
      <formula1>"Days,Total"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6:F8 F13:F25 F30:F40 F45:F49" xr:uid="{00000000-0002-0000-0400-00000A000000}"/>
    <dataValidation type="list" allowBlank="1" showInputMessage="1" showErrorMessage="1" prompt="The units for labor of trainers should be entered in hours or days. If you only have a total cost available, choose &quot;Total&quot; and enter 1 in &quot;# of Units.&quot;" sqref="D13:D15" xr:uid="{00000000-0002-0000-0400-00000B000000}">
      <formula1>"Hours,Days,Total"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xr:uid="{00000000-0002-0000-0400-00000C000000}">
      <formula1>"Gallons,Liters,Miles,Kilometers,Total"</formula1>
    </dataValidation>
    <dataValidation allowBlank="1" showInputMessage="1" showErrorMessage="1" prompt="Please specify if the car was rented or owned by J-PAL/IPA or the implementing partner. " sqref="J20 J36" xr:uid="{00000000-0002-0000-0400-00000D000000}"/>
    <dataValidation allowBlank="1" showInputMessage="1" showErrorMessage="1" prompt="Please specify if the van was rented or owned by J-PAL/IPA or the implementing partner. " sqref="J21 J37" xr:uid="{00000000-0002-0000-0400-00000E000000}"/>
    <dataValidation type="list" allowBlank="1" showInputMessage="1" showErrorMessage="1" prompt="Cost should be given either by number of buses rented or fare per person.  If you only have a total cost available, choose &quot;Total&quot; and enter 1 in &quot;# of Units.&quot;" sqref="D22" xr:uid="{00000000-0002-0000-0400-00000F000000}">
      <formula1>"Bus,Person,Total"</formula1>
    </dataValidation>
    <dataValidation allowBlank="1" showInputMessage="1" showErrorMessage="1" prompt="Please specify what form of transportation was taken." sqref="J24 J40" xr:uid="{00000000-0002-0000-0400-000010000000}"/>
    <dataValidation type="list" allowBlank="1" showInputMessage="1" showErrorMessage="1" prompt="The units for labor of trainees should be entered in hours or days. If you only have a total cost available, choose &quot;Total&quot; and enter 1 in &quot;# of Units.&quot;" sqref="D30" xr:uid="{00000000-0002-0000-0400-000011000000}">
      <formula1>"Hours, Days, Total"</formula1>
    </dataValidation>
    <dataValidation type="list" allowBlank="1" showInputMessage="1" showErrorMessage="1" prompt="Units for staff per diem should  be in days or amount per person. If you only have a total cost available, choose &quot;Total&quot; and enter 1 in &quot;# of Units.&quot;" sqref="D25" xr:uid="{00000000-0002-0000-0400-000012000000}">
      <formula1>"Days,Person,Total"</formula1>
    </dataValidation>
    <dataValidation allowBlank="1" showInputMessage="1" showErrorMessage="1" prompt="Please describe the specific materials and how they were used." sqref="J7" xr:uid="{00000000-0002-0000-0400-000013000000}"/>
    <dataValidation allowBlank="1" showInputMessage="1" showErrorMessage="1" prompt="Please describe trainers' specific roles or duties." sqref="J13:J15" xr:uid="{00000000-0002-0000-0400-000014000000}"/>
    <dataValidation type="list" allowBlank="1" showInputMessage="1" showErrorMessage="1" prompt="The units for lodging should be in nights or per person. If you only have the total cost available, choose &quot;Total&quot; and enter 1 in &quot;# of Units&quot;" sqref="D16 D32" xr:uid="{00000000-0002-0000-0400-000015000000}">
      <formula1>"Nights,Person,Total"</formula1>
    </dataValidation>
    <dataValidation allowBlank="1" showInputMessage="1" showErrorMessage="1" prompt="Please describe the origin and destination of each flight." sqref="J18 J34" xr:uid="{00000000-0002-0000-0400-000016000000}"/>
    <dataValidation allowBlank="1" showInputMessage="1" showErrorMessage="1" prompt="Please describe the facilities rented." sqref="J6" xr:uid="{00000000-0002-0000-0400-000017000000}"/>
  </dataValidations>
  <pageMargins left="0.75" right="0.75" top="1" bottom="1" header="0.3" footer="0.3"/>
  <pageSetup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9250D"/>
  </sheetPr>
  <dimension ref="A1:L52"/>
  <sheetViews>
    <sheetView showGridLines="0" zoomScaleNormal="100" workbookViewId="0">
      <selection activeCell="J57" sqref="J57"/>
    </sheetView>
  </sheetViews>
  <sheetFormatPr baseColWidth="10" defaultColWidth="8.85546875" defaultRowHeight="15"/>
  <cols>
    <col min="1" max="1" width="2.7109375" customWidth="1"/>
    <col min="2" max="2" width="4.7109375"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82.5" customHeight="1" thickBot="1">
      <c r="B2" s="325"/>
      <c r="C2" s="326"/>
      <c r="D2" s="326"/>
      <c r="E2" s="326"/>
      <c r="F2" s="326"/>
      <c r="G2" s="326"/>
      <c r="H2" s="326"/>
      <c r="I2" s="326"/>
      <c r="J2" s="326"/>
      <c r="K2" s="326"/>
      <c r="L2" s="327"/>
    </row>
    <row r="3" spans="1:12" s="170" customFormat="1" ht="24" customHeight="1" thickBot="1">
      <c r="B3" s="196"/>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18">
      <c r="A5" s="11"/>
      <c r="B5" s="31" t="s">
        <v>46</v>
      </c>
      <c r="C5" s="50" t="s">
        <v>51</v>
      </c>
      <c r="D5" s="50"/>
      <c r="E5" s="50"/>
      <c r="F5" s="50"/>
      <c r="G5" s="50"/>
      <c r="H5" s="50"/>
      <c r="I5" s="50"/>
      <c r="J5" s="50"/>
      <c r="K5" s="50"/>
      <c r="L5" s="50"/>
    </row>
    <row r="6" spans="1:12" ht="123.75" customHeight="1">
      <c r="A6" s="11"/>
      <c r="B6" s="107">
        <v>1</v>
      </c>
      <c r="C6" s="46" t="s">
        <v>110</v>
      </c>
      <c r="D6" s="121"/>
      <c r="E6" s="119"/>
      <c r="F6" s="176" t="str">
        <f>IF(ISBLANK($E6), "", $E6*'Preguntas preliminares'!#REF!)</f>
        <v/>
      </c>
      <c r="G6" s="119"/>
      <c r="H6" s="176" t="str">
        <f>IF(OR(ISBLANK($E6),ISBLANK($G6)),"",$E6*$G6)</f>
        <v/>
      </c>
      <c r="I6" s="176" t="str">
        <f>IF(OR(ISBLANK($E6),ISBLANK($G6)),"",$F6*$G6)</f>
        <v/>
      </c>
      <c r="J6" s="121"/>
      <c r="K6" s="46" t="s">
        <v>236</v>
      </c>
      <c r="L6" s="108"/>
    </row>
    <row r="7" spans="1:12" ht="48" customHeight="1">
      <c r="A7" s="11"/>
      <c r="B7" s="96">
        <v>2</v>
      </c>
      <c r="C7" s="47" t="s">
        <v>111</v>
      </c>
      <c r="D7" s="136" t="s">
        <v>56</v>
      </c>
      <c r="E7" s="99"/>
      <c r="F7" s="166" t="str">
        <f>IF(ISBLANK($E7), "", $E7*'Preguntas preliminares'!#REF!)</f>
        <v/>
      </c>
      <c r="G7" s="136">
        <v>1</v>
      </c>
      <c r="H7" s="166" t="str">
        <f>IF(ISBLANK($E7),"",$E7*$G7)</f>
        <v/>
      </c>
      <c r="I7" s="166" t="str">
        <f>IF(ISBLANK($E7),"",$F7*$G7)</f>
        <v/>
      </c>
      <c r="J7" s="102"/>
      <c r="K7" s="47" t="s">
        <v>237</v>
      </c>
      <c r="L7" s="95"/>
    </row>
    <row r="8" spans="1:12" ht="44.25" customHeight="1">
      <c r="A8" s="11"/>
      <c r="B8" s="96">
        <v>3</v>
      </c>
      <c r="C8" s="47" t="s">
        <v>96</v>
      </c>
      <c r="D8" s="102"/>
      <c r="E8" s="99"/>
      <c r="F8" s="166" t="str">
        <f>IF(ISBLANK($E8), "", $E8*'Preguntas preliminares'!#REF!)</f>
        <v/>
      </c>
      <c r="G8" s="99"/>
      <c r="H8" s="194" t="str">
        <f>IF(OR(ISBLANK($E8),ISBLANK($G8)),"",$E8*$G8)</f>
        <v/>
      </c>
      <c r="I8" s="194" t="str">
        <f>IF(OR(ISBLANK($E8),ISBLANK($G8)),"",$F8*$G8)</f>
        <v/>
      </c>
      <c r="J8" s="102"/>
      <c r="K8" s="47" t="s">
        <v>97</v>
      </c>
      <c r="L8" s="95"/>
    </row>
    <row r="9" spans="1:12" ht="18">
      <c r="A9" s="11"/>
      <c r="B9" s="132"/>
      <c r="C9" s="133" t="s">
        <v>48</v>
      </c>
      <c r="D9" s="134"/>
      <c r="E9" s="134"/>
      <c r="F9" s="134"/>
      <c r="G9" s="132"/>
      <c r="H9" s="162">
        <f>SUM($H$6:$H$8)</f>
        <v>0</v>
      </c>
      <c r="I9" s="163">
        <f>SUM($I$6:$I$8)</f>
        <v>0</v>
      </c>
      <c r="J9" s="134"/>
      <c r="K9" s="134"/>
      <c r="L9" s="134"/>
    </row>
    <row r="10" spans="1:12" ht="18">
      <c r="A10" s="11"/>
      <c r="B10" s="31" t="s">
        <v>49</v>
      </c>
      <c r="C10" s="50" t="s">
        <v>98</v>
      </c>
      <c r="D10" s="113"/>
      <c r="E10" s="113"/>
      <c r="F10" s="113"/>
      <c r="G10" s="113"/>
      <c r="H10" s="113"/>
      <c r="I10" s="113"/>
      <c r="J10" s="113"/>
      <c r="K10" s="113"/>
      <c r="L10" s="113"/>
    </row>
    <row r="11" spans="1:12" ht="54">
      <c r="A11" s="11"/>
      <c r="B11" s="107">
        <v>1</v>
      </c>
      <c r="C11" s="46" t="s">
        <v>99</v>
      </c>
      <c r="D11" s="108"/>
      <c r="E11" s="46"/>
      <c r="F11" s="108"/>
      <c r="G11" s="46"/>
      <c r="H11" s="108"/>
      <c r="I11" s="46"/>
      <c r="J11" s="108"/>
      <c r="K11" s="46" t="s">
        <v>238</v>
      </c>
      <c r="L11" s="108"/>
    </row>
    <row r="12" spans="1:12" ht="90">
      <c r="A12" s="11"/>
      <c r="B12" s="96"/>
      <c r="C12" s="37" t="s">
        <v>100</v>
      </c>
      <c r="D12" s="95"/>
      <c r="E12" s="47"/>
      <c r="F12" s="95"/>
      <c r="G12" s="47"/>
      <c r="H12" s="95"/>
      <c r="I12" s="47"/>
      <c r="J12" s="95"/>
      <c r="K12" s="47"/>
      <c r="L12" s="95"/>
    </row>
    <row r="13" spans="1:12" ht="36">
      <c r="A13" s="11"/>
      <c r="B13" s="96"/>
      <c r="C13" s="199"/>
      <c r="D13" s="102"/>
      <c r="E13" s="99"/>
      <c r="F13" s="166" t="str">
        <f>IF(ISBLANK($E13), "", $E13*'Preguntas preliminares'!#REF!)</f>
        <v/>
      </c>
      <c r="G13" s="99"/>
      <c r="H13" s="166" t="str">
        <f>IF(OR(ISBLANK($E13),ISBLANK($G13)),"",$E13*$G13)</f>
        <v/>
      </c>
      <c r="I13" s="166" t="str">
        <f>IF(OR(ISBLANK($E13),ISBLANK($G13)),"",$F13*$G13)</f>
        <v/>
      </c>
      <c r="J13" s="102"/>
      <c r="K13" s="47" t="s">
        <v>112</v>
      </c>
      <c r="L13" s="95"/>
    </row>
    <row r="14" spans="1:12" ht="18">
      <c r="A14" s="11"/>
      <c r="B14" s="96"/>
      <c r="C14" s="199"/>
      <c r="D14" s="102"/>
      <c r="E14" s="99"/>
      <c r="F14" s="166" t="str">
        <f>IF(ISBLANK($E14), "", $E14*'Preguntas preliminares'!#REF!)</f>
        <v/>
      </c>
      <c r="G14" s="99"/>
      <c r="H14" s="166" t="str">
        <f t="shared" ref="H14:H26" si="0">IF(OR(ISBLANK($E14),ISBLANK($G14)),"",$E14*$G14)</f>
        <v/>
      </c>
      <c r="I14" s="166" t="str">
        <f t="shared" ref="I14:I26" si="1">IF(OR(ISBLANK($E14),ISBLANK($G14)),"",$F14*$G14)</f>
        <v/>
      </c>
      <c r="J14" s="102"/>
      <c r="K14" s="47"/>
      <c r="L14" s="95"/>
    </row>
    <row r="15" spans="1:12" ht="18">
      <c r="A15" s="11"/>
      <c r="B15" s="96"/>
      <c r="C15" s="199"/>
      <c r="D15" s="102"/>
      <c r="E15" s="99"/>
      <c r="F15" s="166" t="str">
        <f>IF(ISBLANK($E15), "", $E15*'Preguntas preliminares'!#REF!)</f>
        <v/>
      </c>
      <c r="G15" s="99"/>
      <c r="H15" s="166" t="str">
        <f t="shared" si="0"/>
        <v/>
      </c>
      <c r="I15" s="166" t="str">
        <f t="shared" si="1"/>
        <v/>
      </c>
      <c r="J15" s="102"/>
      <c r="K15" s="47"/>
      <c r="L15" s="95"/>
    </row>
    <row r="16" spans="1:12" ht="72">
      <c r="A16" s="11"/>
      <c r="B16" s="96">
        <v>2</v>
      </c>
      <c r="C16" s="47" t="s">
        <v>102</v>
      </c>
      <c r="D16" s="102"/>
      <c r="E16" s="99"/>
      <c r="F16" s="166" t="str">
        <f>IF(ISBLANK($E16), "", $E16*'Preguntas preliminares'!#REF!)</f>
        <v/>
      </c>
      <c r="G16" s="99"/>
      <c r="H16" s="166" t="str">
        <f t="shared" si="0"/>
        <v/>
      </c>
      <c r="I16" s="166" t="str">
        <f t="shared" si="1"/>
        <v/>
      </c>
      <c r="J16" s="102"/>
      <c r="K16" s="47" t="s">
        <v>113</v>
      </c>
      <c r="L16" s="95"/>
    </row>
    <row r="17" spans="1:12" ht="18">
      <c r="A17" s="11"/>
      <c r="B17" s="96">
        <v>3</v>
      </c>
      <c r="C17" s="47" t="s">
        <v>104</v>
      </c>
      <c r="D17" s="102"/>
      <c r="E17" s="99"/>
      <c r="F17" s="166" t="str">
        <f>IF(ISBLANK($E17), "", $E17*'Preguntas preliminares'!#REF!)</f>
        <v/>
      </c>
      <c r="G17" s="99"/>
      <c r="H17" s="166" t="str">
        <f t="shared" si="0"/>
        <v/>
      </c>
      <c r="I17" s="166" t="str">
        <f t="shared" si="1"/>
        <v/>
      </c>
      <c r="J17" s="102"/>
      <c r="K17" s="47"/>
      <c r="L17" s="95"/>
    </row>
    <row r="18" spans="1:12" ht="72">
      <c r="A18" s="11"/>
      <c r="B18" s="96"/>
      <c r="C18" s="104" t="s">
        <v>68</v>
      </c>
      <c r="D18" s="102"/>
      <c r="E18" s="99"/>
      <c r="F18" s="166" t="str">
        <f>IF(ISBLANK($E18), "", $E18*'Preguntas preliminares'!#REF!)</f>
        <v/>
      </c>
      <c r="G18" s="99"/>
      <c r="H18" s="166" t="str">
        <f t="shared" si="0"/>
        <v/>
      </c>
      <c r="I18" s="166" t="str">
        <f t="shared" si="1"/>
        <v/>
      </c>
      <c r="J18" s="102"/>
      <c r="K18" s="47" t="s">
        <v>69</v>
      </c>
      <c r="L18" s="95"/>
    </row>
    <row r="19" spans="1:12" ht="54">
      <c r="A19" s="11"/>
      <c r="B19" s="96"/>
      <c r="C19" s="104" t="s">
        <v>70</v>
      </c>
      <c r="D19" s="102"/>
      <c r="E19" s="99"/>
      <c r="F19" s="166" t="str">
        <f>IF(ISBLANK($E19), "", $E19*'Preguntas preliminares'!#REF!)</f>
        <v/>
      </c>
      <c r="G19" s="99"/>
      <c r="H19" s="166" t="str">
        <f t="shared" si="0"/>
        <v/>
      </c>
      <c r="I19" s="166" t="str">
        <f t="shared" si="1"/>
        <v/>
      </c>
      <c r="J19" s="102"/>
      <c r="K19" s="47" t="s">
        <v>217</v>
      </c>
      <c r="L19" s="95"/>
    </row>
    <row r="20" spans="1:12" ht="36">
      <c r="A20" s="11"/>
      <c r="B20" s="96"/>
      <c r="C20" s="104" t="s">
        <v>72</v>
      </c>
      <c r="D20" s="102"/>
      <c r="E20" s="99"/>
      <c r="F20" s="166" t="str">
        <f>IF(ISBLANK($E20), "", $E20*'Preguntas preliminares'!#REF!)</f>
        <v/>
      </c>
      <c r="G20" s="99"/>
      <c r="H20" s="166" t="str">
        <f t="shared" si="0"/>
        <v/>
      </c>
      <c r="I20" s="166" t="str">
        <f t="shared" si="1"/>
        <v/>
      </c>
      <c r="J20" s="102"/>
      <c r="K20" s="47" t="s">
        <v>73</v>
      </c>
      <c r="L20" s="95"/>
    </row>
    <row r="21" spans="1:12" ht="36">
      <c r="A21" s="11"/>
      <c r="B21" s="96"/>
      <c r="C21" s="104" t="s">
        <v>74</v>
      </c>
      <c r="D21" s="102"/>
      <c r="E21" s="99"/>
      <c r="F21" s="166" t="str">
        <f>IF(ISBLANK($E21), "", $E21*'Preguntas preliminares'!#REF!)</f>
        <v/>
      </c>
      <c r="G21" s="99"/>
      <c r="H21" s="166" t="str">
        <f t="shared" si="0"/>
        <v/>
      </c>
      <c r="I21" s="166" t="str">
        <f t="shared" si="1"/>
        <v/>
      </c>
      <c r="J21" s="102"/>
      <c r="K21" s="47" t="s">
        <v>218</v>
      </c>
      <c r="L21" s="95"/>
    </row>
    <row r="22" spans="1:12" ht="36">
      <c r="A22" s="11"/>
      <c r="B22" s="96"/>
      <c r="C22" s="104" t="s">
        <v>75</v>
      </c>
      <c r="D22" s="102"/>
      <c r="E22" s="99"/>
      <c r="F22" s="166" t="str">
        <f>IF(ISBLANK($E22), "", $E22*'Preguntas preliminares'!#REF!)</f>
        <v/>
      </c>
      <c r="G22" s="99"/>
      <c r="H22" s="166" t="str">
        <f t="shared" si="0"/>
        <v/>
      </c>
      <c r="I22" s="166" t="str">
        <f t="shared" si="1"/>
        <v/>
      </c>
      <c r="J22" s="102"/>
      <c r="K22" s="47" t="s">
        <v>219</v>
      </c>
      <c r="L22" s="95"/>
    </row>
    <row r="23" spans="1:12" ht="54">
      <c r="A23" s="11"/>
      <c r="B23" s="96"/>
      <c r="C23" s="104" t="s">
        <v>76</v>
      </c>
      <c r="D23" s="102"/>
      <c r="E23" s="99"/>
      <c r="F23" s="166" t="str">
        <f>IF(ISBLANK($E23), "", $E23*'Preguntas preliminares'!#REF!)</f>
        <v/>
      </c>
      <c r="G23" s="99"/>
      <c r="H23" s="166" t="str">
        <f t="shared" si="0"/>
        <v/>
      </c>
      <c r="I23" s="166" t="str">
        <f t="shared" si="1"/>
        <v/>
      </c>
      <c r="J23" s="102"/>
      <c r="K23" s="47" t="s">
        <v>220</v>
      </c>
      <c r="L23" s="95"/>
    </row>
    <row r="24" spans="1:12" ht="18">
      <c r="A24" s="11"/>
      <c r="B24" s="96"/>
      <c r="C24" s="104" t="s">
        <v>77</v>
      </c>
      <c r="D24" s="102"/>
      <c r="E24" s="99"/>
      <c r="F24" s="166" t="str">
        <f>IF(ISBLANK($E24), "", $E24*'Preguntas preliminares'!#REF!)</f>
        <v/>
      </c>
      <c r="G24" s="99"/>
      <c r="H24" s="166" t="str">
        <f t="shared" si="0"/>
        <v/>
      </c>
      <c r="I24" s="166" t="str">
        <f t="shared" si="1"/>
        <v/>
      </c>
      <c r="J24" s="102"/>
      <c r="K24" s="47" t="s">
        <v>221</v>
      </c>
      <c r="L24" s="95"/>
    </row>
    <row r="25" spans="1:12" ht="36">
      <c r="A25" s="11"/>
      <c r="B25" s="96">
        <v>4</v>
      </c>
      <c r="C25" s="47" t="s">
        <v>239</v>
      </c>
      <c r="D25" s="102"/>
      <c r="E25" s="99"/>
      <c r="F25" s="166" t="str">
        <f>IF(ISBLANK($E25), "", $E25*'Preguntas preliminares'!#REF!)</f>
        <v/>
      </c>
      <c r="G25" s="99"/>
      <c r="H25" s="166" t="str">
        <f t="shared" si="0"/>
        <v/>
      </c>
      <c r="I25" s="166" t="str">
        <f t="shared" si="1"/>
        <v/>
      </c>
      <c r="J25" s="102"/>
      <c r="K25" s="47" t="s">
        <v>114</v>
      </c>
      <c r="L25" s="95"/>
    </row>
    <row r="26" spans="1:12" ht="72">
      <c r="A26" s="11"/>
      <c r="B26" s="96"/>
      <c r="C26" s="104" t="s">
        <v>99</v>
      </c>
      <c r="D26" s="102"/>
      <c r="E26" s="99"/>
      <c r="F26" s="166" t="str">
        <f>IF(ISBLANK($E26), "", $E26*'Preguntas preliminares'!#REF!)</f>
        <v/>
      </c>
      <c r="G26" s="99"/>
      <c r="H26" s="166" t="str">
        <f t="shared" si="0"/>
        <v/>
      </c>
      <c r="I26" s="166" t="str">
        <f t="shared" si="1"/>
        <v/>
      </c>
      <c r="J26" s="102"/>
      <c r="K26" s="47" t="s">
        <v>240</v>
      </c>
      <c r="L26" s="95"/>
    </row>
    <row r="27" spans="1:12" ht="36">
      <c r="A27" s="11"/>
      <c r="B27" s="96"/>
      <c r="C27" s="104" t="s">
        <v>84</v>
      </c>
      <c r="D27" s="136" t="s">
        <v>56</v>
      </c>
      <c r="E27" s="99"/>
      <c r="F27" s="166" t="str">
        <f>IF(ISBLANK($E27), "", $E27*'Preguntas preliminares'!#REF!)</f>
        <v/>
      </c>
      <c r="G27" s="136">
        <v>1</v>
      </c>
      <c r="H27" s="194" t="str">
        <f>IF(ISBLANK($E27),"",$E27*$G27)</f>
        <v/>
      </c>
      <c r="I27" s="194" t="str">
        <f>IF(ISBLANK($E27),"",$F27*$G27)</f>
        <v/>
      </c>
      <c r="J27" s="102"/>
      <c r="K27" s="47" t="s">
        <v>237</v>
      </c>
      <c r="L27" s="95"/>
    </row>
    <row r="28" spans="1:12" ht="18">
      <c r="A28" s="11"/>
      <c r="B28" s="132"/>
      <c r="C28" s="133" t="s">
        <v>48</v>
      </c>
      <c r="D28" s="134"/>
      <c r="E28" s="134"/>
      <c r="F28" s="134"/>
      <c r="G28" s="132"/>
      <c r="H28" s="162"/>
      <c r="I28" s="163">
        <f>SUM($I$13:$I$27)</f>
        <v>0</v>
      </c>
      <c r="J28" s="134"/>
      <c r="K28" s="134"/>
      <c r="L28" s="134"/>
    </row>
    <row r="29" spans="1:12" ht="18" customHeight="1">
      <c r="A29" s="11"/>
      <c r="B29" s="31" t="s">
        <v>50</v>
      </c>
      <c r="C29" s="50" t="s">
        <v>115</v>
      </c>
      <c r="D29" s="50"/>
      <c r="E29" s="50"/>
      <c r="F29" s="50"/>
      <c r="G29" s="50"/>
      <c r="H29" s="50"/>
      <c r="I29" s="50"/>
      <c r="J29" s="50"/>
      <c r="K29" s="50"/>
      <c r="L29" s="50"/>
    </row>
    <row r="30" spans="1:12" ht="72">
      <c r="A30" s="11"/>
      <c r="B30" s="107">
        <v>1</v>
      </c>
      <c r="C30" s="46" t="s">
        <v>116</v>
      </c>
      <c r="D30" s="118"/>
      <c r="E30" s="119"/>
      <c r="F30" s="176" t="str">
        <f>IF(ISBLANK($E30), "", $E30*'Preguntas preliminares'!#REF!)</f>
        <v/>
      </c>
      <c r="G30" s="119"/>
      <c r="H30" s="176" t="str">
        <f>IF(OR(ISBLANK($E30),ISBLANK($G30)),"",$E30*$G30)</f>
        <v/>
      </c>
      <c r="I30" s="176" t="str">
        <f>IF(OR(ISBLANK($E30),ISBLANK($G30)),"",$F30*$G30)</f>
        <v/>
      </c>
      <c r="J30" s="121"/>
      <c r="K30" s="46" t="s">
        <v>117</v>
      </c>
      <c r="L30" s="108"/>
    </row>
    <row r="31" spans="1:12" ht="129.94999999999999" customHeight="1">
      <c r="A31" s="11"/>
      <c r="B31" s="96">
        <v>2</v>
      </c>
      <c r="C31" s="47" t="s">
        <v>118</v>
      </c>
      <c r="D31" s="102"/>
      <c r="E31" s="99"/>
      <c r="F31" s="166" t="str">
        <f>IF(ISBLANK($E31), "", $E31*'Preguntas preliminares'!#REF!)</f>
        <v/>
      </c>
      <c r="G31" s="99"/>
      <c r="H31" s="166" t="str">
        <f>IF(OR(ISBLANK($E31),ISBLANK($G31)),"",$E31*$G31)</f>
        <v/>
      </c>
      <c r="I31" s="166" t="str">
        <f>IF(OR(ISBLANK($E31),ISBLANK($G31)),"",$F31*$G31)</f>
        <v/>
      </c>
      <c r="J31" s="102"/>
      <c r="K31" s="47" t="s">
        <v>119</v>
      </c>
      <c r="L31" s="95"/>
    </row>
    <row r="32" spans="1:12" ht="72">
      <c r="A32" s="11"/>
      <c r="B32" s="96">
        <v>3</v>
      </c>
      <c r="C32" s="47" t="s">
        <v>102</v>
      </c>
      <c r="D32" s="102"/>
      <c r="E32" s="99"/>
      <c r="F32" s="166" t="str">
        <f>IF(ISBLANK($E32), "", $E32*'Preguntas preliminares'!#REF!)</f>
        <v/>
      </c>
      <c r="G32" s="99"/>
      <c r="H32" s="166" t="str">
        <f t="shared" ref="H32:H40" si="2">IF(OR(ISBLANK($E32),ISBLANK($G32)),"",$E32*$G32)</f>
        <v/>
      </c>
      <c r="I32" s="166" t="str">
        <f t="shared" ref="I32:I40" si="3">IF(OR(ISBLANK($E32),ISBLANK($G32)),"",$F32*$G32)</f>
        <v/>
      </c>
      <c r="J32" s="102"/>
      <c r="K32" s="47" t="s">
        <v>241</v>
      </c>
      <c r="L32" s="95"/>
    </row>
    <row r="33" spans="1:12" ht="18">
      <c r="A33" s="11"/>
      <c r="B33" s="96">
        <v>4</v>
      </c>
      <c r="C33" s="47" t="s">
        <v>104</v>
      </c>
      <c r="D33" s="102"/>
      <c r="E33" s="99"/>
      <c r="F33" s="166" t="str">
        <f>IF(ISBLANK($E33), "", $E33*'Preguntas preliminares'!#REF!)</f>
        <v/>
      </c>
      <c r="G33" s="99"/>
      <c r="H33" s="166" t="str">
        <f t="shared" si="2"/>
        <v/>
      </c>
      <c r="I33" s="166" t="str">
        <f t="shared" si="3"/>
        <v/>
      </c>
      <c r="J33" s="102"/>
      <c r="K33" s="47"/>
      <c r="L33" s="95"/>
    </row>
    <row r="34" spans="1:12" ht="72">
      <c r="A34" s="11"/>
      <c r="B34" s="96"/>
      <c r="C34" s="104" t="s">
        <v>68</v>
      </c>
      <c r="D34" s="102"/>
      <c r="E34" s="99"/>
      <c r="F34" s="166" t="str">
        <f>IF(ISBLANK($E34), "", $E34*'Preguntas preliminares'!#REF!)</f>
        <v/>
      </c>
      <c r="G34" s="99"/>
      <c r="H34" s="166" t="str">
        <f t="shared" si="2"/>
        <v/>
      </c>
      <c r="I34" s="166" t="str">
        <f t="shared" si="3"/>
        <v/>
      </c>
      <c r="J34" s="102"/>
      <c r="K34" s="47" t="s">
        <v>69</v>
      </c>
      <c r="L34" s="95"/>
    </row>
    <row r="35" spans="1:12" ht="54">
      <c r="A35" s="11"/>
      <c r="B35" s="96"/>
      <c r="C35" s="104" t="s">
        <v>70</v>
      </c>
      <c r="D35" s="102"/>
      <c r="E35" s="99"/>
      <c r="F35" s="166" t="str">
        <f>IF(ISBLANK($E35), "", $E35*'Preguntas preliminares'!#REF!)</f>
        <v/>
      </c>
      <c r="G35" s="99"/>
      <c r="H35" s="166" t="str">
        <f t="shared" si="2"/>
        <v/>
      </c>
      <c r="I35" s="166" t="str">
        <f t="shared" si="3"/>
        <v/>
      </c>
      <c r="J35" s="102"/>
      <c r="K35" s="47" t="s">
        <v>217</v>
      </c>
      <c r="L35" s="95"/>
    </row>
    <row r="36" spans="1:12" ht="36">
      <c r="A36" s="11"/>
      <c r="B36" s="96"/>
      <c r="C36" s="104" t="s">
        <v>72</v>
      </c>
      <c r="D36" s="102"/>
      <c r="E36" s="99"/>
      <c r="F36" s="166" t="str">
        <f>IF(ISBLANK($E36), "", $E36*'Preguntas preliminares'!#REF!)</f>
        <v/>
      </c>
      <c r="G36" s="99"/>
      <c r="H36" s="166" t="str">
        <f t="shared" si="2"/>
        <v/>
      </c>
      <c r="I36" s="166" t="str">
        <f t="shared" si="3"/>
        <v/>
      </c>
      <c r="J36" s="102"/>
      <c r="K36" s="47" t="s">
        <v>73</v>
      </c>
      <c r="L36" s="95"/>
    </row>
    <row r="37" spans="1:12" ht="36">
      <c r="A37" s="11"/>
      <c r="B37" s="96"/>
      <c r="C37" s="104" t="s">
        <v>74</v>
      </c>
      <c r="D37" s="102"/>
      <c r="E37" s="99"/>
      <c r="F37" s="166" t="str">
        <f>IF(ISBLANK($E37), "", $E37*'Preguntas preliminares'!#REF!)</f>
        <v/>
      </c>
      <c r="G37" s="99"/>
      <c r="H37" s="166" t="str">
        <f t="shared" si="2"/>
        <v/>
      </c>
      <c r="I37" s="166" t="str">
        <f t="shared" si="3"/>
        <v/>
      </c>
      <c r="J37" s="102"/>
      <c r="K37" s="47" t="s">
        <v>218</v>
      </c>
      <c r="L37" s="95"/>
    </row>
    <row r="38" spans="1:12" ht="36">
      <c r="A38" s="11"/>
      <c r="B38" s="96"/>
      <c r="C38" s="104" t="s">
        <v>75</v>
      </c>
      <c r="D38" s="102"/>
      <c r="E38" s="99"/>
      <c r="F38" s="166" t="str">
        <f>IF(ISBLANK($E38), "", $E38*'Preguntas preliminares'!#REF!)</f>
        <v/>
      </c>
      <c r="G38" s="99"/>
      <c r="H38" s="166" t="str">
        <f t="shared" si="2"/>
        <v/>
      </c>
      <c r="I38" s="166" t="str">
        <f t="shared" si="3"/>
        <v/>
      </c>
      <c r="J38" s="102"/>
      <c r="K38" s="47" t="s">
        <v>219</v>
      </c>
      <c r="L38" s="95"/>
    </row>
    <row r="39" spans="1:12" ht="54">
      <c r="A39" s="11"/>
      <c r="B39" s="96"/>
      <c r="C39" s="104" t="s">
        <v>76</v>
      </c>
      <c r="D39" s="102"/>
      <c r="E39" s="99"/>
      <c r="F39" s="166" t="str">
        <f>IF(ISBLANK($E39), "", $E39*'Preguntas preliminares'!#REF!)</f>
        <v/>
      </c>
      <c r="G39" s="99"/>
      <c r="H39" s="166" t="str">
        <f t="shared" si="2"/>
        <v/>
      </c>
      <c r="I39" s="166" t="str">
        <f t="shared" si="3"/>
        <v/>
      </c>
      <c r="J39" s="102"/>
      <c r="K39" s="47" t="s">
        <v>220</v>
      </c>
      <c r="L39" s="95"/>
    </row>
    <row r="40" spans="1:12" ht="18">
      <c r="A40" s="11"/>
      <c r="B40" s="96"/>
      <c r="C40" s="104" t="s">
        <v>77</v>
      </c>
      <c r="D40" s="102"/>
      <c r="E40" s="99"/>
      <c r="F40" s="166" t="str">
        <f>IF(ISBLANK($E40), "", $E40*'Preguntas preliminares'!#REF!)</f>
        <v/>
      </c>
      <c r="G40" s="101"/>
      <c r="H40" s="194" t="str">
        <f t="shared" si="2"/>
        <v/>
      </c>
      <c r="I40" s="194" t="str">
        <f t="shared" si="3"/>
        <v/>
      </c>
      <c r="J40" s="102"/>
      <c r="K40" s="47" t="s">
        <v>221</v>
      </c>
      <c r="L40" s="95"/>
    </row>
    <row r="41" spans="1:12" ht="18.75" thickBot="1">
      <c r="A41" s="11"/>
      <c r="B41" s="128"/>
      <c r="C41" s="127" t="s">
        <v>48</v>
      </c>
      <c r="D41" s="134"/>
      <c r="E41" s="129"/>
      <c r="F41" s="129"/>
      <c r="G41" s="128"/>
      <c r="H41" s="162">
        <f>SUM($H$31:$H$40)</f>
        <v>0</v>
      </c>
      <c r="I41" s="163">
        <f>SUM($I$31:$I$40)</f>
        <v>0</v>
      </c>
      <c r="J41" s="129"/>
      <c r="K41" s="129"/>
      <c r="L41" s="129"/>
    </row>
    <row r="42" spans="1:12" ht="108.75" thickBot="1">
      <c r="A42" s="11"/>
      <c r="B42" s="202"/>
      <c r="C42" s="76" t="s">
        <v>120</v>
      </c>
      <c r="D42" s="197"/>
      <c r="E42" s="203"/>
      <c r="F42" s="204"/>
      <c r="G42" s="203"/>
      <c r="H42" s="201"/>
      <c r="I42" s="195"/>
      <c r="J42" s="205"/>
      <c r="K42" s="203" t="s">
        <v>242</v>
      </c>
      <c r="L42" s="204"/>
    </row>
    <row r="43" spans="1:12" s="8" customFormat="1" ht="18">
      <c r="B43" s="31" t="s">
        <v>59</v>
      </c>
      <c r="C43" s="50" t="s">
        <v>60</v>
      </c>
      <c r="D43" s="112"/>
      <c r="E43" s="113"/>
      <c r="F43" s="113"/>
      <c r="G43" s="112"/>
      <c r="H43" s="112"/>
      <c r="I43" s="114"/>
      <c r="J43" s="113"/>
      <c r="K43" s="113"/>
      <c r="L43" s="113"/>
    </row>
    <row r="44" spans="1:12" s="8" customFormat="1" ht="72">
      <c r="B44" s="122"/>
      <c r="C44" s="52" t="s">
        <v>121</v>
      </c>
      <c r="D44" s="107"/>
      <c r="E44" s="46"/>
      <c r="F44" s="108"/>
      <c r="G44" s="109"/>
      <c r="H44" s="107"/>
      <c r="I44" s="110"/>
      <c r="J44" s="108"/>
      <c r="K44" s="46" t="s">
        <v>93</v>
      </c>
      <c r="L44" s="108"/>
    </row>
    <row r="45" spans="1:12" s="4" customFormat="1" ht="15" customHeight="1">
      <c r="B45" s="95">
        <v>1</v>
      </c>
      <c r="C45" s="99"/>
      <c r="D45" s="100"/>
      <c r="E45" s="99"/>
      <c r="F45" s="166" t="str">
        <f>IF(ISBLANK($E45), "", $E45*'Preguntas preliminares'!#REF!)</f>
        <v/>
      </c>
      <c r="G45" s="101"/>
      <c r="H45" s="136" t="str">
        <f>IF(OR(ISBLANK($E45),ISBLANK($G45)),"",$E45*$G45)</f>
        <v/>
      </c>
      <c r="I45" s="166" t="str">
        <f>IF(OR(ISBLANK($E45),ISBLANK($G45)),"",$F45*$G45)</f>
        <v/>
      </c>
      <c r="J45" s="102"/>
      <c r="K45" s="47"/>
      <c r="L45" s="95"/>
    </row>
    <row r="46" spans="1:12" s="4" customFormat="1" ht="15" customHeight="1">
      <c r="B46" s="95">
        <v>2</v>
      </c>
      <c r="C46" s="99"/>
      <c r="D46" s="100"/>
      <c r="E46" s="99"/>
      <c r="F46" s="166" t="str">
        <f>IF(ISBLANK($E46), "", $E46*'Preguntas preliminares'!#REF!)</f>
        <v/>
      </c>
      <c r="G46" s="101"/>
      <c r="H46" s="136" t="str">
        <f>IF(OR(ISBLANK($E46),ISBLANK($G46)),"",$E46*$G46)</f>
        <v/>
      </c>
      <c r="I46" s="166" t="str">
        <f>IF(OR(ISBLANK($E46),ISBLANK($G46)),"",$F46*$G46)</f>
        <v/>
      </c>
      <c r="J46" s="102"/>
      <c r="K46" s="47"/>
      <c r="L46" s="95"/>
    </row>
    <row r="47" spans="1:12" s="4" customFormat="1" ht="15" customHeight="1">
      <c r="B47" s="95">
        <v>3</v>
      </c>
      <c r="C47" s="99"/>
      <c r="D47" s="100"/>
      <c r="E47" s="99"/>
      <c r="F47" s="166" t="str">
        <f>IF(ISBLANK($E47), "", $E47*'Preguntas preliminares'!#REF!)</f>
        <v/>
      </c>
      <c r="G47" s="101"/>
      <c r="H47" s="136" t="str">
        <f>IF(OR(ISBLANK($E47),ISBLANK($G47)),"",$E47*$G47)</f>
        <v/>
      </c>
      <c r="I47" s="166" t="str">
        <f>IF(OR(ISBLANK($E47),ISBLANK($G47)),"",$F47*$G47)</f>
        <v/>
      </c>
      <c r="J47" s="102"/>
      <c r="K47" s="47"/>
      <c r="L47" s="95"/>
    </row>
    <row r="48" spans="1:12" s="4" customFormat="1" ht="15" customHeight="1">
      <c r="B48" s="95">
        <v>4</v>
      </c>
      <c r="C48" s="99"/>
      <c r="D48" s="100"/>
      <c r="E48" s="99"/>
      <c r="F48" s="166" t="str">
        <f>IF(ISBLANK($E48), "", $E48*'Preguntas preliminares'!#REF!)</f>
        <v/>
      </c>
      <c r="G48" s="101"/>
      <c r="H48" s="136" t="str">
        <f>IF(OR(ISBLANK($E48),ISBLANK($G48)),"",$E48*$G48)</f>
        <v/>
      </c>
      <c r="I48" s="166" t="str">
        <f>IF(OR(ISBLANK($E48),ISBLANK($G48)),"",$F48*$G48)</f>
        <v/>
      </c>
      <c r="J48" s="102"/>
      <c r="K48" s="47"/>
      <c r="L48" s="95"/>
    </row>
    <row r="49" spans="1:12" s="4" customFormat="1" ht="15" customHeight="1">
      <c r="B49" s="95">
        <v>5</v>
      </c>
      <c r="C49" s="99"/>
      <c r="D49" s="100"/>
      <c r="E49" s="99"/>
      <c r="F49" s="166" t="str">
        <f>IF(ISBLANK($E49), "", $E49*'Preguntas preliminares'!#REF!)</f>
        <v/>
      </c>
      <c r="G49" s="101"/>
      <c r="H49" s="160" t="str">
        <f>IF(OR(ISBLANK($E49),ISBLANK($G49)),"",$E49*$G49)</f>
        <v/>
      </c>
      <c r="I49" s="194" t="str">
        <f>IF(OR(ISBLANK($E49),ISBLANK($G49)),"",$F49*$G49)</f>
        <v/>
      </c>
      <c r="J49" s="102"/>
      <c r="K49" s="47"/>
      <c r="L49" s="95"/>
    </row>
    <row r="50" spans="1:12" s="8" customFormat="1" ht="18" customHeight="1">
      <c r="A50" s="4"/>
      <c r="B50" s="129"/>
      <c r="C50" s="127" t="s">
        <v>48</v>
      </c>
      <c r="D50" s="129"/>
      <c r="E50" s="129"/>
      <c r="F50" s="129"/>
      <c r="G50" s="128"/>
      <c r="H50" s="162">
        <f>SUM($H$45:$H$49)</f>
        <v>0</v>
      </c>
      <c r="I50" s="163">
        <f>SUM($I$45:$I$49)</f>
        <v>0</v>
      </c>
      <c r="J50" s="129"/>
      <c r="K50" s="129"/>
      <c r="L50" s="129"/>
    </row>
    <row r="51" spans="1:12" ht="18" customHeight="1">
      <c r="B51" s="47"/>
      <c r="C51" s="47"/>
      <c r="D51" s="47"/>
      <c r="E51" s="47"/>
      <c r="F51" s="47"/>
      <c r="G51" s="47"/>
      <c r="H51" s="195"/>
      <c r="I51" s="195"/>
      <c r="J51" s="47"/>
      <c r="K51" s="47"/>
      <c r="L51" s="47"/>
    </row>
    <row r="52" spans="1:12" ht="18">
      <c r="B52" s="129"/>
      <c r="C52" s="127" t="s">
        <v>61</v>
      </c>
      <c r="D52" s="128"/>
      <c r="E52" s="129"/>
      <c r="F52" s="129"/>
      <c r="G52" s="128"/>
      <c r="H52" s="162">
        <f>SUM($H$9,$H$28,$H$41,$H$50)</f>
        <v>0</v>
      </c>
      <c r="I52" s="163">
        <f>SUM($I$9,$I$28,$I$41,$I$50)</f>
        <v>0</v>
      </c>
      <c r="J52" s="129"/>
      <c r="K52" s="129"/>
      <c r="L52" s="129"/>
    </row>
  </sheetData>
  <sheetProtection insertRows="0"/>
  <customSheetViews>
    <customSheetView guid="{A04230FF-BF50-41C0-8904-3CBCAE9CB613}" scale="85">
      <selection activeCell="F15" sqref="F15"/>
      <pageMargins left="0" right="0" top="0" bottom="0" header="0" footer="0"/>
      <pageSetup orientation="portrait"/>
      <headerFooter alignWithMargins="0"/>
    </customSheetView>
    <customSheetView guid="{87669B06-B7AE-4B45-A526-665D94593BF2}" scale="85">
      <selection activeCell="F15" sqref="F15"/>
      <pageMargins left="0" right="0" top="0" bottom="0" header="0" footer="0"/>
      <pageSetup orientation="portrait"/>
      <headerFooter alignWithMargins="0"/>
    </customSheetView>
  </customSheetViews>
  <mergeCells count="1">
    <mergeCell ref="B2:L2"/>
  </mergeCells>
  <conditionalFormatting sqref="A4:C4 M4:XFD4">
    <cfRule type="expression" dxfId="89" priority="2">
      <formula>IF(Tab_3_Answer="No",1,0)</formula>
    </cfRule>
  </conditionalFormatting>
  <conditionalFormatting sqref="A1:XFD1 A2:B2 M2:XFD2 A3:XFD3 A5:XFD6 A7:I7 L7:IV7 A8:C8 E8:IV8 A9:XFD12 A13:I15 K13:IV15 A16:C16 E16:IV16 A17:XFD17 D18:I18 A18:B24 L18:IV24 D19:J21 E22:J22 D23:J24 A25:XFD26 A27:J27 L27:IV27 A28:XFD31 A32:C32 E32:IV32 A33:B40 D34:I34 L34:IV40 D35:J37 E38:J38 D39:J40 A41:XFD43 A44:J44 L44:IV44 A45:XFD65525">
    <cfRule type="expression" dxfId="88" priority="42">
      <formula>IF(Tab_4_Answer="No",1,0)</formula>
    </cfRule>
  </conditionalFormatting>
  <conditionalFormatting sqref="C18:C24">
    <cfRule type="expression" dxfId="87" priority="13">
      <formula>IF(Tab_3_Answer="No",1,0)</formula>
    </cfRule>
  </conditionalFormatting>
  <conditionalFormatting sqref="C34:C40">
    <cfRule type="expression" dxfId="86" priority="7">
      <formula>IF(Tab_3_Answer="No",1,0)</formula>
    </cfRule>
  </conditionalFormatting>
  <conditionalFormatting sqref="C44">
    <cfRule type="expression" dxfId="85" priority="43">
      <formula>IF(Tab_2_Answer="No",1,0)</formula>
    </cfRule>
  </conditionalFormatting>
  <conditionalFormatting sqref="C33:IV33">
    <cfRule type="expression" dxfId="84" priority="8">
      <formula>IF(Tab_4_Answer="No",1,0)</formula>
    </cfRule>
  </conditionalFormatting>
  <conditionalFormatting sqref="D8">
    <cfRule type="expression" dxfId="83" priority="38">
      <formula>IF(Tab_3_Answer="No",1,0)</formula>
    </cfRule>
  </conditionalFormatting>
  <conditionalFormatting sqref="D16">
    <cfRule type="expression" dxfId="82" priority="32">
      <formula>IF(Tab_2_Answer="No",1,0)</formula>
    </cfRule>
  </conditionalFormatting>
  <conditionalFormatting sqref="D22">
    <cfRule type="expression" dxfId="81" priority="36">
      <formula>IF(Tab_3_Answer="No",1,0)</formula>
    </cfRule>
  </conditionalFormatting>
  <conditionalFormatting sqref="D32">
    <cfRule type="expression" dxfId="80" priority="31">
      <formula>IF(Tab_2_Answer="No",1,0)</formula>
    </cfRule>
  </conditionalFormatting>
  <conditionalFormatting sqref="D38">
    <cfRule type="expression" dxfId="79" priority="35">
      <formula>IF(Tab_3_Answer="No",1,0)</formula>
    </cfRule>
  </conditionalFormatting>
  <conditionalFormatting sqref="E4:E52">
    <cfRule type="expression" dxfId="78" priority="1">
      <formula>IF(Other_Currency="No",1,0)</formula>
    </cfRule>
  </conditionalFormatting>
  <conditionalFormatting sqref="F7:F8">
    <cfRule type="expression" dxfId="77" priority="49">
      <formula>IF(Tab_2_Answer="No",1,0)</formula>
    </cfRule>
  </conditionalFormatting>
  <conditionalFormatting sqref="F13:F27">
    <cfRule type="expression" dxfId="76" priority="41">
      <formula>IF(Tab_2_Answer="No",1,0)</formula>
    </cfRule>
  </conditionalFormatting>
  <conditionalFormatting sqref="F30:F40">
    <cfRule type="expression" dxfId="75" priority="46">
      <formula>IF(Tab_2_Answer="No",1,0)</formula>
    </cfRule>
  </conditionalFormatting>
  <conditionalFormatting sqref="F45:F49">
    <cfRule type="expression" dxfId="74" priority="39">
      <formula>IF(Tab_2_Answer="No",1,0)</formula>
    </cfRule>
  </conditionalFormatting>
  <conditionalFormatting sqref="J7">
    <cfRule type="expression" dxfId="73" priority="34">
      <formula>IF(Tab_2_Answer="No",1,0)</formula>
    </cfRule>
  </conditionalFormatting>
  <conditionalFormatting sqref="J13:J15">
    <cfRule type="expression" dxfId="72" priority="33">
      <formula>IF(Tab_3_Answer="No",1,0)</formula>
    </cfRule>
  </conditionalFormatting>
  <conditionalFormatting sqref="J18">
    <cfRule type="expression" dxfId="71" priority="29">
      <formula>IF(Tab_2_Answer="No",1,0)</formula>
    </cfRule>
  </conditionalFormatting>
  <conditionalFormatting sqref="J34">
    <cfRule type="expression" dxfId="70" priority="30">
      <formula>IF(Tab_2_Answer="No",1,0)</formula>
    </cfRule>
  </conditionalFormatting>
  <conditionalFormatting sqref="K7">
    <cfRule type="expression" dxfId="69" priority="21">
      <formula>IF(Tab_3_Answer="No",1,0)</formula>
    </cfRule>
  </conditionalFormatting>
  <conditionalFormatting sqref="K18:K24">
    <cfRule type="expression" dxfId="68" priority="9">
      <formula>IF(Tab_2_Answer="No",1,0)</formula>
    </cfRule>
  </conditionalFormatting>
  <conditionalFormatting sqref="K19:K21">
    <cfRule type="expression" dxfId="67" priority="12">
      <formula>IF(Tab_3_Answer="No",1,0)</formula>
    </cfRule>
  </conditionalFormatting>
  <conditionalFormatting sqref="K27">
    <cfRule type="expression" dxfId="66" priority="16">
      <formula>IF(Tab_3_Answer="No",1,0)</formula>
    </cfRule>
  </conditionalFormatting>
  <conditionalFormatting sqref="K34:K40">
    <cfRule type="expression" dxfId="65" priority="3">
      <formula>IF(Tab_2_Answer="No",1,0)</formula>
    </cfRule>
  </conditionalFormatting>
  <conditionalFormatting sqref="K35:K37">
    <cfRule type="expression" dxfId="64" priority="6">
      <formula>IF(Tab_3_Answer="No",1,0)</formula>
    </cfRule>
  </conditionalFormatting>
  <dataValidations count="24">
    <dataValidation type="list" allowBlank="1" showInputMessage="1" showErrorMessage="1" sqref="D26 D31" xr:uid="{00000000-0002-0000-0500-000000000000}">
      <formula1>"Hours, Days, Total"</formula1>
    </dataValidation>
    <dataValidation type="list" allowBlank="1" showInputMessage="1" showErrorMessage="1" sqref="D18 D34" xr:uid="{00000000-0002-0000-0500-000001000000}">
      <formula1>"Flights, Total"</formula1>
    </dataValidation>
    <dataValidation type="list" allowBlank="1" showInputMessage="1" showErrorMessage="1" sqref="D20 D36" xr:uid="{00000000-0002-0000-0500-000002000000}">
      <formula1>"Cars, Total"</formula1>
    </dataValidation>
    <dataValidation type="list" allowBlank="1" showInputMessage="1" showErrorMessage="1" sqref="D21 D37" xr:uid="{00000000-0002-0000-0500-000003000000}">
      <formula1>"Vans, Total"</formula1>
    </dataValidation>
    <dataValidation type="list" allowBlank="1" showInputMessage="1" showErrorMessage="1" prompt="The units for the cost of facilities should be given in days. If you only have a total cost available, choose &quot;Total&quot; and enter 1 in &quot;# of Units.&quot;" sqref="D6" xr:uid="{00000000-0002-0000-0500-000004000000}">
      <formula1>"Days, Total"</formula1>
    </dataValidation>
    <dataValidation type="list" allowBlank="1" showInputMessage="1" showErrorMessage="1" sqref="D30" xr:uid="{00000000-0002-0000-0500-000005000000}">
      <formula1>"Days, Person, 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6:F8 F13:F27 F45:F49 F30:F40" xr:uid="{00000000-0002-0000-0500-000006000000}"/>
    <dataValidation type="list" allowBlank="1" showInputMessage="1" showErrorMessage="1" prompt="Cost of food and beverages provided at the training should be given per person or per day. If you only have a total cost available, choose &quot;Total&quot; and enter 1 in &quot;# of Units.&quot;" sqref="D8" xr:uid="{00000000-0002-0000-0500-000007000000}">
      <formula1>"Days, Person, Total"</formula1>
    </dataValidation>
    <dataValidation type="list" allowBlank="1" showInputMessage="1" showErrorMessage="1" prompt="The units for labor of trainers should  be entered in hours or days. If you only have a total cost available, choose &quot;Total&quot; and enter 1 in &quot;# of Units.&quot;" sqref="D13 D15" xr:uid="{00000000-0002-0000-0500-000008000000}">
      <formula1>"Hours, Days, Total"</formula1>
    </dataValidation>
    <dataValidation type="list" allowBlank="1" showInputMessage="1" showErrorMessage="1" prompt="The units for labor of trainers should  be entered in hours or days. If you only have a total cost available, choose &quot;Total&quot; and enter 1 in &quot;# of Units.&quot; " sqref="D14" xr:uid="{00000000-0002-0000-0500-000009000000}">
      <formula1>"Hours, Days, Total"</formula1>
    </dataValidation>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23 D39" xr:uid="{00000000-0002-0000-0500-00000A000000}">
      <formula1>"Gallons, Liters, Miles, Kilometers, Total"</formula1>
    </dataValidation>
    <dataValidation allowBlank="1" showInputMessage="1" showErrorMessage="1" prompt="Please specify if the car was rented or owned by J-PAL/IPA or the implementing partner." sqref="J20 J36" xr:uid="{00000000-0002-0000-0500-00000B000000}"/>
    <dataValidation allowBlank="1" showInputMessage="1" showErrorMessage="1" prompt="Please specify if the van was rented or owned by J-PAL/IPA or the implementing partner." sqref="J21 J37" xr:uid="{00000000-0002-0000-0500-00000C000000}"/>
    <dataValidation allowBlank="1" showInputMessage="1" showErrorMessage="1" prompt="Please specify what form of transportation was taken." sqref="J24" xr:uid="{00000000-0002-0000-0500-00000D000000}"/>
    <dataValidation allowBlank="1" showInputMessage="1" showErrorMessage="1" prompt="Please specify what form of transportation was taken. " sqref="J40" xr:uid="{00000000-0002-0000-0500-00000E000000}"/>
    <dataValidation type="list" allowBlank="1" showInputMessage="1" showErrorMessage="1" prompt="Cost should be given either by number of buses rented or fare per person. If you only have a total cost available, choose &quot;Total&quot; and enter 1 in &quot;# of Units.&quot;" sqref="D22 D38" xr:uid="{00000000-0002-0000-0500-00000F000000}">
      <formula1>"Bus,Person,Total"</formula1>
    </dataValidation>
    <dataValidation allowBlank="1" showInputMessage="1" showErrorMessage="1" prompt="Please describe the specific materials and how they were used." sqref="J7 J27" xr:uid="{00000000-0002-0000-0500-000010000000}"/>
    <dataValidation allowBlank="1" showInputMessage="1" showErrorMessage="1" prompt="Please describe trainers' specific roles or duties." sqref="J13:J15" xr:uid="{00000000-0002-0000-0500-000011000000}"/>
    <dataValidation type="list" allowBlank="1" showInputMessage="1" showErrorMessage="1" prompt="The units for lodging should be in nights or per person. If you only have the total cost available, choose &quot;Total&quot; and enter 1 in &quot;# of Units&quot;" sqref="D16 D32" xr:uid="{00000000-0002-0000-0500-000012000000}">
      <formula1>"Nights,Person,Total"</formula1>
    </dataValidation>
    <dataValidation allowBlank="1" showInputMessage="1" showErrorMessage="1" prompt="Please describe the origin and destination of each flight." sqref="J34 J18" xr:uid="{00000000-0002-0000-0500-000013000000}"/>
    <dataValidation allowBlank="1" showInputMessage="1" showErrorMessage="1" prompt="If the cost of lost wages was estimated using an external source, please give that source." sqref="J31" xr:uid="{00000000-0002-0000-0500-000014000000}"/>
    <dataValidation allowBlank="1" showInputMessage="1" showErrorMessage="1" prompt="If participants were compensated with gifts or another form of in-kind compensation instead of cash, please describe the compensation." sqref="J30" xr:uid="{00000000-0002-0000-0500-000015000000}"/>
    <dataValidation allowBlank="1" showInputMessage="1" showErrorMessage="1" prompt="Provide an estimate for the value of lost wages.  The ILOSTAT Database or  WageIndicator.org are good resources for calculating average wages for a given country and sector." sqref="E31" xr:uid="{00000000-0002-0000-0500-000016000000}"/>
    <dataValidation allowBlank="1" showInputMessage="1" showErrorMessage="1" prompt="Please describe workers' main tasks or activities." sqref="J26" xr:uid="{00000000-0002-0000-0500-000017000000}"/>
  </dataValidations>
  <pageMargins left="0.75" right="0.75" top="1" bottom="1" header="0.3" footer="0.3"/>
  <pageSetup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E94DE"/>
  </sheetPr>
  <dimension ref="A1:L74"/>
  <sheetViews>
    <sheetView showGridLines="0" zoomScaleNormal="100" workbookViewId="0">
      <selection activeCell="C22" sqref="C22"/>
    </sheetView>
  </sheetViews>
  <sheetFormatPr baseColWidth="10" defaultColWidth="8.85546875" defaultRowHeight="15"/>
  <cols>
    <col min="1" max="1" width="2.7109375" customWidth="1"/>
    <col min="2" max="2" width="4.42578125" style="1"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94.5" customHeight="1" thickBot="1">
      <c r="B2" s="328"/>
      <c r="C2" s="329"/>
      <c r="D2" s="329"/>
      <c r="E2" s="329"/>
      <c r="F2" s="329"/>
      <c r="G2" s="329"/>
      <c r="H2" s="329"/>
      <c r="I2" s="329"/>
      <c r="J2" s="329"/>
      <c r="K2" s="329"/>
      <c r="L2" s="330"/>
    </row>
    <row r="3" spans="1:12" s="170" customFormat="1" ht="24" customHeight="1" thickBot="1">
      <c r="B3" s="207"/>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70.5" customHeight="1">
      <c r="A5" s="11"/>
      <c r="B5" s="209" t="s">
        <v>46</v>
      </c>
      <c r="C5" s="73" t="s">
        <v>122</v>
      </c>
      <c r="D5" s="208"/>
      <c r="E5" s="208"/>
      <c r="F5" s="208"/>
      <c r="G5" s="208"/>
      <c r="H5" s="208"/>
      <c r="I5" s="208"/>
      <c r="J5" s="208"/>
      <c r="K5" s="113" t="s">
        <v>243</v>
      </c>
      <c r="L5" s="113" t="s">
        <v>123</v>
      </c>
    </row>
    <row r="6" spans="1:12" ht="62.25" customHeight="1">
      <c r="A6" s="11"/>
      <c r="B6" s="77"/>
      <c r="C6" s="52" t="s">
        <v>244</v>
      </c>
      <c r="D6" s="210"/>
      <c r="E6" s="32"/>
      <c r="F6" s="210"/>
      <c r="G6" s="32"/>
      <c r="H6" s="210"/>
      <c r="I6" s="32"/>
      <c r="J6" s="210"/>
      <c r="K6" s="32"/>
      <c r="L6" s="108"/>
    </row>
    <row r="7" spans="1:12" ht="18">
      <c r="A7" s="11"/>
      <c r="B7" s="64">
        <v>1</v>
      </c>
      <c r="C7" s="99"/>
      <c r="D7" s="182"/>
      <c r="E7" s="56"/>
      <c r="F7" s="183" t="str">
        <f>IF(ISBLANK($E7), "", $E7*'Preguntas preliminares'!#REF!)</f>
        <v/>
      </c>
      <c r="G7" s="56"/>
      <c r="H7" s="183" t="str">
        <f>IF(OR(ISBLANK($E7),ISBLANK($G7)),"",$E7*$G7)</f>
        <v/>
      </c>
      <c r="I7" s="183" t="str">
        <f>IF(OR(ISBLANK($E7),ISBLANK($G7)),"",$F7*$G7)</f>
        <v/>
      </c>
      <c r="J7" s="182"/>
      <c r="K7" s="47"/>
      <c r="L7" s="95"/>
    </row>
    <row r="8" spans="1:12" ht="18">
      <c r="A8" s="11"/>
      <c r="B8" s="64">
        <v>2</v>
      </c>
      <c r="C8" s="99"/>
      <c r="D8" s="182"/>
      <c r="E8" s="56"/>
      <c r="F8" s="183" t="str">
        <f>IF(ISBLANK($E8), "", $E8*'Preguntas preliminares'!#REF!)</f>
        <v/>
      </c>
      <c r="G8" s="56"/>
      <c r="H8" s="183" t="str">
        <f>IF(OR(ISBLANK($E8),ISBLANK($G8)),"",$E8*$G8)</f>
        <v/>
      </c>
      <c r="I8" s="183" t="str">
        <f>IF(OR(ISBLANK($E8),ISBLANK($G8)),"",$F8*$G8)</f>
        <v/>
      </c>
      <c r="J8" s="182"/>
      <c r="K8" s="47"/>
      <c r="L8" s="95"/>
    </row>
    <row r="9" spans="1:12" ht="18">
      <c r="A9" s="11"/>
      <c r="B9" s="64">
        <v>3</v>
      </c>
      <c r="C9" s="99"/>
      <c r="D9" s="182"/>
      <c r="E9" s="56"/>
      <c r="F9" s="183" t="str">
        <f>IF(ISBLANK($E9), "", $E9*'Preguntas preliminares'!#REF!)</f>
        <v/>
      </c>
      <c r="G9" s="56"/>
      <c r="H9" s="183" t="str">
        <f>IF(OR(ISBLANK($E9),ISBLANK($G9)),"",$E9*$G9)</f>
        <v/>
      </c>
      <c r="I9" s="183" t="str">
        <f>IF(OR(ISBLANK($E9),ISBLANK($G9)),"",$F9*$G9)</f>
        <v/>
      </c>
      <c r="J9" s="182"/>
      <c r="K9" s="47"/>
      <c r="L9" s="95"/>
    </row>
    <row r="10" spans="1:12" ht="18">
      <c r="A10" s="11"/>
      <c r="B10" s="64">
        <v>4</v>
      </c>
      <c r="C10" s="99"/>
      <c r="D10" s="182"/>
      <c r="E10" s="56"/>
      <c r="F10" s="183" t="str">
        <f>IF(ISBLANK($E10), "", $E10*'Preguntas preliminares'!#REF!)</f>
        <v/>
      </c>
      <c r="G10" s="56"/>
      <c r="H10" s="183" t="str">
        <f>IF(OR(ISBLANK($E10),ISBLANK($G10)),"",$E10*$G10)</f>
        <v/>
      </c>
      <c r="I10" s="183" t="str">
        <f>IF(OR(ISBLANK($E10),ISBLANK($G10)),"",$F10*$G10)</f>
        <v/>
      </c>
      <c r="J10" s="182"/>
      <c r="K10" s="47"/>
      <c r="L10" s="95"/>
    </row>
    <row r="11" spans="1:12" ht="18">
      <c r="A11" s="11"/>
      <c r="B11" s="64">
        <v>5</v>
      </c>
      <c r="C11" s="99"/>
      <c r="D11" s="182"/>
      <c r="E11" s="56"/>
      <c r="F11" s="183" t="str">
        <f>IF(ISBLANK($E11), "", $E11*'Preguntas preliminares'!#REF!)</f>
        <v/>
      </c>
      <c r="G11" s="56"/>
      <c r="H11" s="227" t="str">
        <f>IF(OR(ISBLANK($E11),ISBLANK($G11)),"",$E11*$G11)</f>
        <v/>
      </c>
      <c r="I11" s="227" t="str">
        <f>IF(OR(ISBLANK($E11),ISBLANK($G11)),"",$F11*$G11)</f>
        <v/>
      </c>
      <c r="J11" s="182"/>
      <c r="K11" s="47"/>
      <c r="L11" s="95"/>
    </row>
    <row r="12" spans="1:12" ht="18">
      <c r="A12" s="11"/>
      <c r="B12" s="222"/>
      <c r="C12" s="133" t="s">
        <v>48</v>
      </c>
      <c r="D12" s="134"/>
      <c r="E12" s="134"/>
      <c r="F12" s="223"/>
      <c r="G12" s="222"/>
      <c r="H12" s="228">
        <f>SUM($H$7:$H$11)</f>
        <v>0</v>
      </c>
      <c r="I12" s="229">
        <f>SUM($I$7:$I$11)</f>
        <v>0</v>
      </c>
      <c r="J12" s="223"/>
      <c r="K12" s="134"/>
      <c r="L12" s="134"/>
    </row>
    <row r="13" spans="1:12" ht="18">
      <c r="A13" s="11"/>
      <c r="B13" s="209" t="s">
        <v>49</v>
      </c>
      <c r="C13" s="73" t="s">
        <v>124</v>
      </c>
      <c r="D13" s="208"/>
      <c r="E13" s="208"/>
      <c r="F13" s="208"/>
      <c r="G13" s="208"/>
      <c r="H13" s="208"/>
      <c r="I13" s="208"/>
      <c r="J13" s="208"/>
      <c r="K13" s="208"/>
      <c r="L13" s="208"/>
    </row>
    <row r="14" spans="1:12" ht="108">
      <c r="A14" s="11"/>
      <c r="B14" s="77"/>
      <c r="C14" s="52" t="s">
        <v>245</v>
      </c>
      <c r="D14" s="210"/>
      <c r="E14" s="32"/>
      <c r="F14" s="210"/>
      <c r="G14" s="32"/>
      <c r="H14" s="210"/>
      <c r="I14" s="32"/>
      <c r="J14" s="210"/>
      <c r="K14" s="46" t="s">
        <v>125</v>
      </c>
      <c r="L14" s="108" t="s">
        <v>126</v>
      </c>
    </row>
    <row r="15" spans="1:12" ht="18">
      <c r="A15" s="11"/>
      <c r="B15" s="64">
        <v>1</v>
      </c>
      <c r="C15" s="199"/>
      <c r="D15" s="182"/>
      <c r="E15" s="56"/>
      <c r="F15" s="183" t="str">
        <f>IF(ISBLANK($E15), "", $E15*'Preguntas preliminares'!#REF!)</f>
        <v/>
      </c>
      <c r="G15" s="56"/>
      <c r="H15" s="183" t="str">
        <f>IF(OR(ISBLANK($E15),ISBLANK($G15)),"",$E15*$G15)</f>
        <v/>
      </c>
      <c r="I15" s="183" t="str">
        <f>IF(OR(ISBLANK($E15),ISBLANK($G15)),"",$F15*$G15)</f>
        <v/>
      </c>
      <c r="J15" s="182"/>
      <c r="K15" s="47" t="s">
        <v>246</v>
      </c>
      <c r="L15" s="95"/>
    </row>
    <row r="16" spans="1:12" ht="18">
      <c r="A16" s="11"/>
      <c r="B16" s="64">
        <v>2</v>
      </c>
      <c r="C16" s="199"/>
      <c r="D16" s="182"/>
      <c r="E16" s="56"/>
      <c r="F16" s="183" t="str">
        <f>IF(ISBLANK($E16), "", $E16*'Preguntas preliminares'!#REF!)</f>
        <v/>
      </c>
      <c r="G16" s="56"/>
      <c r="H16" s="183" t="str">
        <f>IF(OR(ISBLANK($E16),ISBLANK($G16)),"",$E16*$G16)</f>
        <v/>
      </c>
      <c r="I16" s="183" t="str">
        <f>IF(OR(ISBLANK($E16),ISBLANK($G16)),"",$F16*$G16)</f>
        <v/>
      </c>
      <c r="J16" s="182"/>
      <c r="K16" s="47"/>
      <c r="L16" s="95"/>
    </row>
    <row r="17" spans="1:12" ht="18">
      <c r="A17" s="11"/>
      <c r="B17" s="64">
        <v>3</v>
      </c>
      <c r="C17" s="199"/>
      <c r="D17" s="182"/>
      <c r="E17" s="56"/>
      <c r="F17" s="183" t="str">
        <f>IF(ISBLANK($E17), "", $E17*'Preguntas preliminares'!#REF!)</f>
        <v/>
      </c>
      <c r="G17" s="56"/>
      <c r="H17" s="183" t="str">
        <f>IF(OR(ISBLANK($E17),ISBLANK($G17)),"",$E17*$G17)</f>
        <v/>
      </c>
      <c r="I17" s="183" t="str">
        <f>IF(OR(ISBLANK($E17),ISBLANK($G17)),"",$F17*$G17)</f>
        <v/>
      </c>
      <c r="J17" s="182"/>
      <c r="K17" s="47"/>
      <c r="L17" s="95"/>
    </row>
    <row r="18" spans="1:12" ht="18">
      <c r="A18" s="11"/>
      <c r="B18" s="64">
        <v>4</v>
      </c>
      <c r="C18" s="199"/>
      <c r="D18" s="182"/>
      <c r="E18" s="56"/>
      <c r="F18" s="183" t="str">
        <f>IF(ISBLANK($E18), "", $E18*'Preguntas preliminares'!#REF!)</f>
        <v/>
      </c>
      <c r="G18" s="56"/>
      <c r="H18" s="183" t="str">
        <f>IF(OR(ISBLANK($E18),ISBLANK($G18)),"",$E18*$G18)</f>
        <v/>
      </c>
      <c r="I18" s="183" t="str">
        <f>IF(OR(ISBLANK($E18),ISBLANK($G18)),"",$F18*$G18)</f>
        <v/>
      </c>
      <c r="J18" s="182"/>
      <c r="K18" s="47"/>
      <c r="L18" s="95"/>
    </row>
    <row r="19" spans="1:12" ht="18">
      <c r="A19" s="11"/>
      <c r="B19" s="64">
        <v>5</v>
      </c>
      <c r="C19" s="199"/>
      <c r="D19" s="182"/>
      <c r="E19" s="56"/>
      <c r="F19" s="183" t="str">
        <f>IF(ISBLANK($E19), "", $E19*'Preguntas preliminares'!#REF!)</f>
        <v/>
      </c>
      <c r="G19" s="56"/>
      <c r="H19" s="227" t="str">
        <f>IF(OR(ISBLANK($E19),ISBLANK($G19)),"",$E19*$G19)</f>
        <v/>
      </c>
      <c r="I19" s="227" t="str">
        <f>IF(OR(ISBLANK($E19),ISBLANK($G19)),"",$F19*$G19)</f>
        <v/>
      </c>
      <c r="J19" s="182"/>
      <c r="K19" s="47"/>
      <c r="L19" s="95"/>
    </row>
    <row r="20" spans="1:12" ht="18">
      <c r="A20" s="11"/>
      <c r="B20" s="222"/>
      <c r="C20" s="133" t="s">
        <v>48</v>
      </c>
      <c r="D20" s="134"/>
      <c r="E20" s="134"/>
      <c r="F20" s="223"/>
      <c r="G20" s="222"/>
      <c r="H20" s="228">
        <f>SUM($H$15:$H$19)</f>
        <v>0</v>
      </c>
      <c r="I20" s="229">
        <f>SUM($I$15:$I$19)</f>
        <v>0</v>
      </c>
      <c r="J20" s="223"/>
      <c r="K20" s="134"/>
      <c r="L20" s="134"/>
    </row>
    <row r="21" spans="1:12" s="13" customFormat="1" ht="18">
      <c r="B21" s="30" t="s">
        <v>50</v>
      </c>
      <c r="C21" s="73" t="s">
        <v>127</v>
      </c>
      <c r="D21" s="208"/>
      <c r="E21" s="208"/>
      <c r="F21" s="208"/>
      <c r="G21" s="208"/>
      <c r="H21" s="208"/>
      <c r="I21" s="216"/>
      <c r="J21" s="208"/>
      <c r="K21" s="208"/>
      <c r="L21" s="208"/>
    </row>
    <row r="22" spans="1:12" s="13" customFormat="1" ht="102" customHeight="1">
      <c r="B22" s="214"/>
      <c r="C22" s="52" t="s">
        <v>228</v>
      </c>
      <c r="D22" s="210"/>
      <c r="E22" s="32"/>
      <c r="F22" s="210"/>
      <c r="G22" s="32"/>
      <c r="H22" s="210"/>
      <c r="I22" s="215"/>
      <c r="J22" s="210"/>
      <c r="K22" s="46" t="s">
        <v>247</v>
      </c>
      <c r="L22" s="108"/>
    </row>
    <row r="23" spans="1:12" s="13" customFormat="1" ht="54">
      <c r="B23" s="64">
        <v>1</v>
      </c>
      <c r="C23" s="56"/>
      <c r="D23" s="182"/>
      <c r="E23" s="56"/>
      <c r="F23" s="183" t="str">
        <f>IF(ISBLANK($E23), "", $E23*'Preguntas preliminares'!#REF!)</f>
        <v/>
      </c>
      <c r="G23" s="56"/>
      <c r="H23" s="183" t="str">
        <f>IF(OR(ISBLANK($E23),ISBLANK($G23)),"",$E23*$G23)</f>
        <v/>
      </c>
      <c r="I23" s="211" t="str">
        <f>IF(OR(ISBLANK($E23),ISBLANK($G23)),"",$F23*$G23)</f>
        <v/>
      </c>
      <c r="J23" s="182"/>
      <c r="K23" s="47" t="s">
        <v>248</v>
      </c>
      <c r="L23" s="95" t="s">
        <v>128</v>
      </c>
    </row>
    <row r="24" spans="1:12" s="13" customFormat="1" ht="18">
      <c r="B24" s="64">
        <v>2</v>
      </c>
      <c r="C24" s="56"/>
      <c r="D24" s="182"/>
      <c r="E24" s="56"/>
      <c r="F24" s="183" t="str">
        <f>IF(ISBLANK($E24), "", $E24*'Preguntas preliminares'!#REF!)</f>
        <v/>
      </c>
      <c r="G24" s="56"/>
      <c r="H24" s="183" t="str">
        <f>IF(OR(ISBLANK($E24),ISBLANK($G24)),"",$E24*$G24)</f>
        <v/>
      </c>
      <c r="I24" s="211" t="str">
        <f>IF(OR(ISBLANK($E24),ISBLANK($G24)),"",$F24*$G24)</f>
        <v/>
      </c>
      <c r="J24" s="182"/>
      <c r="K24" s="47"/>
      <c r="L24" s="95"/>
    </row>
    <row r="25" spans="1:12" s="13" customFormat="1" ht="18">
      <c r="B25" s="64">
        <v>3</v>
      </c>
      <c r="C25" s="56"/>
      <c r="D25" s="182"/>
      <c r="E25" s="56"/>
      <c r="F25" s="183" t="str">
        <f>IF(ISBLANK($E25), "", $E25*'Preguntas preliminares'!#REF!)</f>
        <v/>
      </c>
      <c r="G25" s="56"/>
      <c r="H25" s="183" t="str">
        <f>IF(OR(ISBLANK($E25),ISBLANK($G25)),"",$E25*$G25)</f>
        <v/>
      </c>
      <c r="I25" s="211" t="str">
        <f>IF(OR(ISBLANK($E25),ISBLANK($G25)),"",$F25*$G25)</f>
        <v/>
      </c>
      <c r="J25" s="182"/>
      <c r="K25" s="47"/>
      <c r="L25" s="95"/>
    </row>
    <row r="26" spans="1:12" s="13" customFormat="1" ht="18">
      <c r="B26" s="64">
        <v>4</v>
      </c>
      <c r="C26" s="56"/>
      <c r="D26" s="182"/>
      <c r="E26" s="56"/>
      <c r="F26" s="183" t="str">
        <f>IF(ISBLANK($E26), "", $E26*'Preguntas preliminares'!#REF!)</f>
        <v/>
      </c>
      <c r="G26" s="56"/>
      <c r="H26" s="183" t="str">
        <f>IF(OR(ISBLANK($E26),ISBLANK($G26)),"",$E26*$G26)</f>
        <v/>
      </c>
      <c r="I26" s="211" t="str">
        <f>IF(OR(ISBLANK($E26),ISBLANK($G26)),"",$F26*$G26)</f>
        <v/>
      </c>
      <c r="J26" s="182"/>
      <c r="K26" s="47"/>
      <c r="L26" s="95"/>
    </row>
    <row r="27" spans="1:12" s="13" customFormat="1" ht="18">
      <c r="B27" s="64">
        <v>5</v>
      </c>
      <c r="C27" s="56"/>
      <c r="D27" s="182"/>
      <c r="E27" s="56"/>
      <c r="F27" s="183" t="str">
        <f>IF(ISBLANK($E27), "", $E27*'Preguntas preliminares'!#REF!)</f>
        <v/>
      </c>
      <c r="G27" s="56"/>
      <c r="H27" s="227" t="str">
        <f>IF(OR(ISBLANK($E27),ISBLANK($G27)),"",$E27*$G27)</f>
        <v/>
      </c>
      <c r="I27" s="233" t="str">
        <f>IF(OR(ISBLANK($E27),ISBLANK($G27)),"",$F27*$G27)</f>
        <v/>
      </c>
      <c r="J27" s="182"/>
      <c r="K27" s="47"/>
      <c r="L27" s="95"/>
    </row>
    <row r="28" spans="1:12" s="13" customFormat="1" ht="18">
      <c r="B28" s="222"/>
      <c r="C28" s="133" t="s">
        <v>48</v>
      </c>
      <c r="D28" s="134"/>
      <c r="E28" s="223"/>
      <c r="F28" s="223"/>
      <c r="G28" s="222"/>
      <c r="H28" s="228">
        <f>SUM($H$23:$H$27)</f>
        <v>0</v>
      </c>
      <c r="I28" s="229">
        <f>SUM($I$23:$I$27)</f>
        <v>0</v>
      </c>
      <c r="J28" s="223"/>
      <c r="K28" s="134"/>
      <c r="L28" s="134"/>
    </row>
    <row r="29" spans="1:12" s="13" customFormat="1" ht="84" customHeight="1">
      <c r="B29" s="30" t="s">
        <v>59</v>
      </c>
      <c r="C29" s="73" t="s">
        <v>65</v>
      </c>
      <c r="D29" s="208"/>
      <c r="E29" s="208"/>
      <c r="F29" s="208"/>
      <c r="G29" s="208"/>
      <c r="H29" s="208"/>
      <c r="I29" s="216" t="str">
        <f>IF(OR(ISBLANK(E29),ISBLANK(G29)),"",E29*G29)</f>
        <v/>
      </c>
      <c r="J29" s="208"/>
      <c r="K29" s="113" t="s">
        <v>249</v>
      </c>
      <c r="L29" s="113"/>
    </row>
    <row r="30" spans="1:12" s="13" customFormat="1" ht="36">
      <c r="B30" s="77">
        <v>1</v>
      </c>
      <c r="C30" s="217"/>
      <c r="D30" s="218"/>
      <c r="E30" s="217"/>
      <c r="F30" s="219" t="str">
        <f>IF(ISBLANK($E30), "", $E30*'Preguntas preliminares'!#REF!)</f>
        <v/>
      </c>
      <c r="G30" s="217"/>
      <c r="H30" s="219" t="str">
        <f>IF(OR(ISBLANK($E30),ISBLANK($G30)),"",$E30*$G30)</f>
        <v/>
      </c>
      <c r="I30" s="220" t="str">
        <f>IF(OR(ISBLANK($E30),ISBLANK($G30)),"",$F30*$G30)</f>
        <v/>
      </c>
      <c r="J30" s="218"/>
      <c r="K30" s="46"/>
      <c r="L30" s="108" t="s">
        <v>129</v>
      </c>
    </row>
    <row r="31" spans="1:12" s="13" customFormat="1" ht="18">
      <c r="B31" s="64">
        <v>2</v>
      </c>
      <c r="C31" s="56"/>
      <c r="D31" s="182"/>
      <c r="E31" s="56"/>
      <c r="F31" s="183" t="str">
        <f>IF(ISBLANK($E31), "", $E31*'Preguntas preliminares'!#REF!)</f>
        <v/>
      </c>
      <c r="G31" s="56"/>
      <c r="H31" s="227" t="str">
        <f>IF(OR(ISBLANK($E31),ISBLANK($G31)),"",$E31*$G31)</f>
        <v/>
      </c>
      <c r="I31" s="233" t="str">
        <f>IF(OR(ISBLANK($E31),ISBLANK($G31)),"",$F31*$G31)</f>
        <v/>
      </c>
      <c r="J31" s="182"/>
      <c r="K31" s="47"/>
      <c r="L31" s="95"/>
    </row>
    <row r="32" spans="1:12" s="13" customFormat="1" ht="18">
      <c r="B32" s="222"/>
      <c r="C32" s="133" t="s">
        <v>48</v>
      </c>
      <c r="D32" s="134"/>
      <c r="E32" s="223"/>
      <c r="F32" s="223"/>
      <c r="G32" s="222"/>
      <c r="H32" s="228">
        <f>SUM($H$30:$H$31)</f>
        <v>0</v>
      </c>
      <c r="I32" s="229">
        <f>SUM($I$30:$I$31)</f>
        <v>0</v>
      </c>
      <c r="J32" s="223"/>
      <c r="K32" s="134"/>
      <c r="L32" s="134"/>
    </row>
    <row r="33" spans="2:12" s="13" customFormat="1" ht="62.25" customHeight="1">
      <c r="B33" s="30" t="s">
        <v>82</v>
      </c>
      <c r="C33" s="73" t="s">
        <v>67</v>
      </c>
      <c r="D33" s="208"/>
      <c r="E33" s="208"/>
      <c r="F33" s="208"/>
      <c r="G33" s="208"/>
      <c r="H33" s="208"/>
      <c r="I33" s="216"/>
      <c r="J33" s="208"/>
      <c r="K33" s="113"/>
      <c r="L33" s="113" t="s">
        <v>130</v>
      </c>
    </row>
    <row r="34" spans="2:12" s="13" customFormat="1" ht="72">
      <c r="B34" s="77">
        <v>1</v>
      </c>
      <c r="C34" s="221" t="s">
        <v>68</v>
      </c>
      <c r="D34" s="218"/>
      <c r="E34" s="217"/>
      <c r="F34" s="219" t="str">
        <f>IF(ISBLANK($E34), "", $E34*'Preguntas preliminares'!#REF!)</f>
        <v/>
      </c>
      <c r="G34" s="217"/>
      <c r="H34" s="219" t="str">
        <f>IF(OR(ISBLANK($E34),ISBLANK($G34)),"",$E34*$G34)</f>
        <v/>
      </c>
      <c r="I34" s="220" t="str">
        <f>IF(OR(ISBLANK($E34),ISBLANK($G34)),"",$F34*$G34)</f>
        <v/>
      </c>
      <c r="J34" s="218"/>
      <c r="K34" s="46" t="s">
        <v>69</v>
      </c>
      <c r="L34" s="108"/>
    </row>
    <row r="35" spans="2:12" s="13" customFormat="1" ht="54">
      <c r="B35" s="64">
        <v>2</v>
      </c>
      <c r="C35" s="185" t="s">
        <v>70</v>
      </c>
      <c r="D35" s="182"/>
      <c r="E35" s="56"/>
      <c r="F35" s="183" t="str">
        <f>IF(ISBLANK($E35), "", $E35*'Preguntas preliminares'!#REF!)</f>
        <v/>
      </c>
      <c r="G35" s="56"/>
      <c r="H35" s="183" t="str">
        <f t="shared" ref="H35:H40" si="0">IF(OR(ISBLANK($E35),ISBLANK($G35)),"",$E35*$G35)</f>
        <v/>
      </c>
      <c r="I35" s="211" t="str">
        <f t="shared" ref="I35:I40" si="1">IF(OR(ISBLANK($E35),ISBLANK($G35)),"",$F35*$G35)</f>
        <v/>
      </c>
      <c r="J35" s="182"/>
      <c r="K35" s="47" t="s">
        <v>217</v>
      </c>
      <c r="L35" s="95"/>
    </row>
    <row r="36" spans="2:12" s="13" customFormat="1" ht="43.5" customHeight="1">
      <c r="B36" s="64"/>
      <c r="C36" s="104" t="s">
        <v>72</v>
      </c>
      <c r="D36" s="182"/>
      <c r="E36" s="56"/>
      <c r="F36" s="183" t="str">
        <f>IF(ISBLANK($E36), "", $E36*'Preguntas preliminares'!#REF!)</f>
        <v/>
      </c>
      <c r="G36" s="56"/>
      <c r="H36" s="183" t="str">
        <f t="shared" si="0"/>
        <v/>
      </c>
      <c r="I36" s="211" t="str">
        <f t="shared" si="1"/>
        <v/>
      </c>
      <c r="J36" s="182"/>
      <c r="K36" s="47" t="s">
        <v>73</v>
      </c>
      <c r="L36" s="95"/>
    </row>
    <row r="37" spans="2:12" s="13" customFormat="1" ht="44.25" customHeight="1">
      <c r="B37" s="64"/>
      <c r="C37" s="104" t="s">
        <v>74</v>
      </c>
      <c r="D37" s="182"/>
      <c r="E37" s="56"/>
      <c r="F37" s="183" t="str">
        <f>IF(ISBLANK($E37), "", $E37*'Preguntas preliminares'!#REF!)</f>
        <v/>
      </c>
      <c r="G37" s="56"/>
      <c r="H37" s="183" t="str">
        <f t="shared" si="0"/>
        <v/>
      </c>
      <c r="I37" s="211" t="str">
        <f t="shared" si="1"/>
        <v/>
      </c>
      <c r="J37" s="182"/>
      <c r="K37" s="47" t="s">
        <v>218</v>
      </c>
      <c r="L37" s="95"/>
    </row>
    <row r="38" spans="2:12" s="13" customFormat="1" ht="40.5" customHeight="1">
      <c r="B38" s="64"/>
      <c r="C38" s="185" t="s">
        <v>75</v>
      </c>
      <c r="D38" s="182"/>
      <c r="E38" s="56"/>
      <c r="F38" s="183" t="str">
        <f>IF(ISBLANK($E38), "", $E38*'Preguntas preliminares'!#REF!)</f>
        <v/>
      </c>
      <c r="G38" s="56"/>
      <c r="H38" s="183" t="str">
        <f t="shared" si="0"/>
        <v/>
      </c>
      <c r="I38" s="211" t="str">
        <f t="shared" si="1"/>
        <v/>
      </c>
      <c r="J38" s="182"/>
      <c r="K38" s="47" t="s">
        <v>219</v>
      </c>
      <c r="L38" s="95"/>
    </row>
    <row r="39" spans="2:12" s="13" customFormat="1" ht="54">
      <c r="B39" s="64"/>
      <c r="C39" s="104" t="s">
        <v>76</v>
      </c>
      <c r="D39" s="182"/>
      <c r="E39" s="56"/>
      <c r="F39" s="183" t="str">
        <f>IF(ISBLANK($E39), "", $E39*'Preguntas preliminares'!#REF!)</f>
        <v/>
      </c>
      <c r="G39" s="56"/>
      <c r="H39" s="183" t="str">
        <f t="shared" si="0"/>
        <v/>
      </c>
      <c r="I39" s="211" t="str">
        <f t="shared" si="1"/>
        <v/>
      </c>
      <c r="J39" s="182"/>
      <c r="K39" s="47" t="s">
        <v>220</v>
      </c>
      <c r="L39" s="95"/>
    </row>
    <row r="40" spans="2:12" s="13" customFormat="1" ht="18">
      <c r="B40" s="64">
        <v>3</v>
      </c>
      <c r="C40" s="185" t="s">
        <v>77</v>
      </c>
      <c r="D40" s="182"/>
      <c r="E40" s="56"/>
      <c r="F40" s="183" t="str">
        <f>IF(ISBLANK($E40), "", $E40*'Preguntas preliminares'!#REF!)</f>
        <v/>
      </c>
      <c r="G40" s="56"/>
      <c r="H40" s="227" t="str">
        <f t="shared" si="0"/>
        <v/>
      </c>
      <c r="I40" s="233" t="str">
        <f t="shared" si="1"/>
        <v/>
      </c>
      <c r="J40" s="182"/>
      <c r="K40" s="47" t="s">
        <v>78</v>
      </c>
      <c r="L40" s="95"/>
    </row>
    <row r="41" spans="2:12" s="13" customFormat="1" ht="18">
      <c r="B41" s="222"/>
      <c r="C41" s="133" t="s">
        <v>48</v>
      </c>
      <c r="D41" s="134"/>
      <c r="E41" s="223"/>
      <c r="F41" s="223"/>
      <c r="G41" s="222"/>
      <c r="H41" s="228">
        <f>SUM($H$34:$H$40)</f>
        <v>0</v>
      </c>
      <c r="I41" s="229">
        <f>SUM($I$34:$I$40)</f>
        <v>0</v>
      </c>
      <c r="J41" s="223"/>
      <c r="K41" s="134"/>
      <c r="L41" s="134"/>
    </row>
    <row r="42" spans="2:12" s="13" customFormat="1" ht="100.5" customHeight="1">
      <c r="B42" s="30" t="s">
        <v>88</v>
      </c>
      <c r="C42" s="73" t="s">
        <v>131</v>
      </c>
      <c r="D42" s="208"/>
      <c r="E42" s="208"/>
      <c r="F42" s="208"/>
      <c r="G42" s="208"/>
      <c r="H42" s="208"/>
      <c r="I42" s="208"/>
      <c r="J42" s="208"/>
      <c r="K42" s="113" t="s">
        <v>132</v>
      </c>
      <c r="L42" s="113" t="s">
        <v>133</v>
      </c>
    </row>
    <row r="43" spans="2:12" s="13" customFormat="1" ht="36">
      <c r="B43" s="77">
        <v>1</v>
      </c>
      <c r="C43" s="217"/>
      <c r="D43" s="218"/>
      <c r="E43" s="217"/>
      <c r="F43" s="219" t="str">
        <f>IF(ISBLANK($E43), "", $E43*'Preguntas preliminares'!#REF!)</f>
        <v/>
      </c>
      <c r="G43" s="217"/>
      <c r="H43" s="219" t="str">
        <f>IF(OR(ISBLANK($E43),ISBLANK($G43)),"",$E43*$G43)</f>
        <v/>
      </c>
      <c r="I43" s="220" t="str">
        <f>IF(OR(ISBLANK($E43),ISBLANK($G43)),"",$F43*$G43)</f>
        <v/>
      </c>
      <c r="J43" s="218"/>
      <c r="K43" s="46" t="s">
        <v>134</v>
      </c>
      <c r="L43" s="108"/>
    </row>
    <row r="44" spans="2:12" s="13" customFormat="1" ht="18">
      <c r="B44" s="64">
        <v>2</v>
      </c>
      <c r="C44" s="56"/>
      <c r="D44" s="182"/>
      <c r="E44" s="56"/>
      <c r="F44" s="183" t="str">
        <f>IF(ISBLANK($E44), "", $E44*'Preguntas preliminares'!#REF!)</f>
        <v/>
      </c>
      <c r="G44" s="56"/>
      <c r="H44" s="227" t="str">
        <f>IF(OR(ISBLANK($E44),ISBLANK($G44)),"",$E44*$G44)</f>
        <v/>
      </c>
      <c r="I44" s="233" t="str">
        <f>IF(OR(ISBLANK($E44),ISBLANK($G44)),"",$F44*$G44)</f>
        <v/>
      </c>
      <c r="J44" s="182"/>
      <c r="K44" s="47"/>
      <c r="L44" s="95"/>
    </row>
    <row r="45" spans="2:12" s="13" customFormat="1" ht="18" customHeight="1">
      <c r="B45" s="222"/>
      <c r="C45" s="133" t="s">
        <v>48</v>
      </c>
      <c r="D45" s="134"/>
      <c r="E45" s="223"/>
      <c r="F45" s="223"/>
      <c r="G45" s="222"/>
      <c r="H45" s="228">
        <f>SUM($H$43:$H$44)</f>
        <v>0</v>
      </c>
      <c r="I45" s="229">
        <f>SUM($I$43:$I$44)</f>
        <v>0</v>
      </c>
      <c r="J45" s="223"/>
      <c r="K45" s="134"/>
      <c r="L45" s="134"/>
    </row>
    <row r="46" spans="2:12" s="13" customFormat="1" ht="18">
      <c r="B46" s="30" t="s">
        <v>91</v>
      </c>
      <c r="C46" s="73" t="s">
        <v>83</v>
      </c>
      <c r="D46" s="208"/>
      <c r="E46" s="208"/>
      <c r="F46" s="208"/>
      <c r="G46" s="208"/>
      <c r="H46" s="208"/>
      <c r="I46" s="216"/>
      <c r="J46" s="208"/>
      <c r="K46" s="208"/>
      <c r="L46" s="113"/>
    </row>
    <row r="47" spans="2:12" s="13" customFormat="1" ht="36">
      <c r="B47" s="77"/>
      <c r="C47" s="32" t="s">
        <v>84</v>
      </c>
      <c r="D47" s="210"/>
      <c r="E47" s="32"/>
      <c r="F47" s="219" t="str">
        <f>IF(ISBLANK($E47), "", $E47*'Preguntas preliminares'!#REF!)</f>
        <v/>
      </c>
      <c r="G47" s="32"/>
      <c r="H47" s="219"/>
      <c r="I47" s="220"/>
      <c r="J47" s="210"/>
      <c r="K47" s="46" t="s">
        <v>135</v>
      </c>
      <c r="L47" s="108"/>
    </row>
    <row r="48" spans="2:12" s="13" customFormat="1" ht="18">
      <c r="B48" s="64">
        <v>1</v>
      </c>
      <c r="C48" s="99"/>
      <c r="D48" s="182"/>
      <c r="E48" s="56"/>
      <c r="F48" s="183" t="str">
        <f>IF(ISBLANK($E48), "", $E48*'Preguntas preliminares'!#REF!)</f>
        <v/>
      </c>
      <c r="G48" s="56"/>
      <c r="H48" s="183" t="str">
        <f>IF(OR(ISBLANK($E48),ISBLANK($G48)),"",$E48*$G48)</f>
        <v/>
      </c>
      <c r="I48" s="211" t="str">
        <f t="shared" ref="I48:I53" si="2">IF(OR(ISBLANK($E48),ISBLANK($G48)),"",$F48*$G48)</f>
        <v/>
      </c>
      <c r="J48" s="182"/>
      <c r="K48" s="47"/>
      <c r="L48" s="95"/>
    </row>
    <row r="49" spans="1:12" s="13" customFormat="1" ht="18">
      <c r="B49" s="64">
        <v>2</v>
      </c>
      <c r="C49" s="99"/>
      <c r="D49" s="182"/>
      <c r="E49" s="56"/>
      <c r="F49" s="183" t="str">
        <f>IF(ISBLANK($E49), "", $E49*'Preguntas preliminares'!#REF!)</f>
        <v/>
      </c>
      <c r="G49" s="56"/>
      <c r="H49" s="183" t="str">
        <f>IF(OR(ISBLANK($E49),ISBLANK($G49)),"",$E49*$G49)</f>
        <v/>
      </c>
      <c r="I49" s="211" t="str">
        <f t="shared" si="2"/>
        <v/>
      </c>
      <c r="J49" s="182"/>
      <c r="K49" s="47"/>
      <c r="L49" s="95"/>
    </row>
    <row r="50" spans="1:12" s="13" customFormat="1" ht="18">
      <c r="B50" s="64">
        <v>3</v>
      </c>
      <c r="C50" s="212"/>
      <c r="D50" s="182"/>
      <c r="E50" s="56"/>
      <c r="F50" s="183" t="str">
        <f>IF(ISBLANK($E50), "", $E50*'Preguntas preliminares'!#REF!)</f>
        <v/>
      </c>
      <c r="G50" s="56"/>
      <c r="H50" s="183" t="str">
        <f>IF(OR(ISBLANK($E50),ISBLANK($G50)),"",$E50*$G50)</f>
        <v/>
      </c>
      <c r="I50" s="211" t="str">
        <f t="shared" si="2"/>
        <v/>
      </c>
      <c r="J50" s="182"/>
      <c r="K50" s="47"/>
      <c r="L50" s="95"/>
    </row>
    <row r="51" spans="1:12" s="13" customFormat="1" ht="18">
      <c r="B51" s="64">
        <v>4</v>
      </c>
      <c r="C51" s="212"/>
      <c r="D51" s="182"/>
      <c r="E51" s="56"/>
      <c r="F51" s="183" t="str">
        <f>IF(ISBLANK($E51), "", $E51*'Preguntas preliminares'!#REF!)</f>
        <v/>
      </c>
      <c r="G51" s="56"/>
      <c r="H51" s="183" t="str">
        <f>IF(OR(ISBLANK($E51),ISBLANK($G51)),"",$E51*$G51)</f>
        <v/>
      </c>
      <c r="I51" s="211" t="str">
        <f t="shared" si="2"/>
        <v/>
      </c>
      <c r="J51" s="182"/>
      <c r="K51" s="47"/>
      <c r="L51" s="95"/>
    </row>
    <row r="52" spans="1:12" s="13" customFormat="1" ht="18">
      <c r="B52" s="64">
        <v>5</v>
      </c>
      <c r="C52" s="212"/>
      <c r="D52" s="182"/>
      <c r="E52" s="56"/>
      <c r="F52" s="183" t="str">
        <f>IF(ISBLANK($E52), "", $E52*'Preguntas preliminares'!#REF!)</f>
        <v/>
      </c>
      <c r="G52" s="56"/>
      <c r="H52" s="183" t="str">
        <f>IF(OR(ISBLANK($E52),ISBLANK($G52)),"",$E52*$G52)</f>
        <v/>
      </c>
      <c r="I52" s="211" t="str">
        <f t="shared" si="2"/>
        <v/>
      </c>
      <c r="J52" s="182"/>
      <c r="K52" s="47"/>
      <c r="L52" s="95"/>
    </row>
    <row r="53" spans="1:12" s="13" customFormat="1" ht="14.25" customHeight="1">
      <c r="B53" s="64"/>
      <c r="C53" s="213" t="s">
        <v>87</v>
      </c>
      <c r="D53" s="65"/>
      <c r="E53" s="55"/>
      <c r="F53" s="65"/>
      <c r="G53" s="40"/>
      <c r="H53" s="64"/>
      <c r="I53" s="186" t="str">
        <f t="shared" si="2"/>
        <v/>
      </c>
      <c r="J53" s="65"/>
      <c r="K53" s="55"/>
      <c r="L53" s="65"/>
    </row>
    <row r="54" spans="1:12" s="13" customFormat="1" ht="101.25" customHeight="1">
      <c r="B54" s="64"/>
      <c r="C54" s="37" t="s">
        <v>250</v>
      </c>
      <c r="D54" s="65"/>
      <c r="E54" s="55"/>
      <c r="F54" s="65"/>
      <c r="G54" s="55"/>
      <c r="H54" s="65"/>
      <c r="I54" s="186"/>
      <c r="J54" s="65"/>
      <c r="K54" s="47" t="s">
        <v>251</v>
      </c>
      <c r="L54" s="95"/>
    </row>
    <row r="55" spans="1:12" s="13" customFormat="1" ht="54">
      <c r="B55" s="64">
        <v>1</v>
      </c>
      <c r="C55" s="99"/>
      <c r="D55" s="182"/>
      <c r="E55" s="56"/>
      <c r="F55" s="183" t="str">
        <f>IF(ISBLANK($E55), "", $E55*'Preguntas preliminares'!#REF!)</f>
        <v/>
      </c>
      <c r="G55" s="56"/>
      <c r="H55" s="183" t="str">
        <f>IF(OR(ISBLANK($E55),ISBLANK($G55)),"",$E55*$G55)</f>
        <v/>
      </c>
      <c r="I55" s="211" t="str">
        <f>IF(OR(ISBLANK($E55),ISBLANK($G55)),"",$F55*$G55)</f>
        <v/>
      </c>
      <c r="J55" s="182"/>
      <c r="K55" s="47" t="s">
        <v>248</v>
      </c>
      <c r="L55" s="95"/>
    </row>
    <row r="56" spans="1:12" s="13" customFormat="1" ht="18">
      <c r="B56" s="64">
        <v>2</v>
      </c>
      <c r="C56" s="99"/>
      <c r="D56" s="182"/>
      <c r="E56" s="56"/>
      <c r="F56" s="183" t="str">
        <f>IF(ISBLANK($E56), "", $E56*'Preguntas preliminares'!#REF!)</f>
        <v/>
      </c>
      <c r="G56" s="56"/>
      <c r="H56" s="227" t="str">
        <f>IF(OR(ISBLANK($E56),ISBLANK($G56)),"",$E56*$G56)</f>
        <v/>
      </c>
      <c r="I56" s="233" t="str">
        <f>IF(OR(ISBLANK($E56),ISBLANK($G56)),"",$F56*$G56)</f>
        <v/>
      </c>
      <c r="J56" s="182"/>
      <c r="K56" s="47"/>
      <c r="L56" s="95"/>
    </row>
    <row r="57" spans="1:12" s="13" customFormat="1" ht="18" customHeight="1">
      <c r="B57" s="222"/>
      <c r="C57" s="133" t="s">
        <v>48</v>
      </c>
      <c r="D57" s="134"/>
      <c r="E57" s="223"/>
      <c r="F57" s="223"/>
      <c r="G57" s="222"/>
      <c r="H57" s="228">
        <f>SUM($H$48:$H$53,$H$55:$H$56)</f>
        <v>0</v>
      </c>
      <c r="I57" s="229">
        <f>SUM($I$48:$I$53,$I$55:$I$56)</f>
        <v>0</v>
      </c>
      <c r="J57" s="223"/>
      <c r="K57" s="134"/>
      <c r="L57" s="134"/>
    </row>
    <row r="58" spans="1:12" ht="18">
      <c r="A58" s="11"/>
      <c r="B58" s="30" t="s">
        <v>136</v>
      </c>
      <c r="C58" s="73" t="s">
        <v>51</v>
      </c>
      <c r="D58" s="208"/>
      <c r="E58" s="208"/>
      <c r="F58" s="208"/>
      <c r="G58" s="208"/>
      <c r="H58" s="208"/>
      <c r="I58" s="216"/>
      <c r="J58" s="208"/>
      <c r="K58" s="113"/>
      <c r="L58" s="113"/>
    </row>
    <row r="59" spans="1:12" ht="72">
      <c r="A59" s="11"/>
      <c r="B59" s="77">
        <v>1</v>
      </c>
      <c r="C59" s="32" t="s">
        <v>137</v>
      </c>
      <c r="D59" s="218"/>
      <c r="E59" s="217"/>
      <c r="F59" s="219" t="str">
        <f>IF(ISBLANK($E59), "", $E59*'Preguntas preliminares'!#REF!)</f>
        <v/>
      </c>
      <c r="G59" s="217"/>
      <c r="H59" s="231"/>
      <c r="I59" s="232" t="str">
        <f>IF(OR(ISBLANK($E59),ISBLANK($G59)),"",$F59*$G59)</f>
        <v/>
      </c>
      <c r="J59" s="218"/>
      <c r="K59" s="46" t="s">
        <v>252</v>
      </c>
      <c r="L59" s="210"/>
    </row>
    <row r="60" spans="1:12" ht="18">
      <c r="A60" s="11"/>
      <c r="B60" s="222"/>
      <c r="C60" s="133" t="s">
        <v>48</v>
      </c>
      <c r="D60" s="134"/>
      <c r="E60" s="223"/>
      <c r="F60" s="223"/>
      <c r="G60" s="222"/>
      <c r="H60" s="228">
        <f>SUM($H$59:$H$59)</f>
        <v>0</v>
      </c>
      <c r="I60" s="229">
        <f>SUM($I$59:$I$59)</f>
        <v>0</v>
      </c>
      <c r="J60" s="223"/>
      <c r="K60" s="134"/>
      <c r="L60" s="134"/>
    </row>
    <row r="61" spans="1:12" s="8" customFormat="1" ht="18">
      <c r="B61" s="30" t="s">
        <v>138</v>
      </c>
      <c r="C61" s="50" t="s">
        <v>60</v>
      </c>
      <c r="D61" s="209"/>
      <c r="E61" s="209"/>
      <c r="F61" s="208"/>
      <c r="G61" s="209"/>
      <c r="H61" s="209"/>
      <c r="I61" s="216"/>
      <c r="J61" s="113"/>
      <c r="K61" s="208"/>
      <c r="L61" s="208"/>
    </row>
    <row r="62" spans="1:12" s="8" customFormat="1" ht="88.5" customHeight="1">
      <c r="B62" s="214"/>
      <c r="C62" s="52" t="s">
        <v>139</v>
      </c>
      <c r="D62" s="77"/>
      <c r="E62" s="45"/>
      <c r="F62" s="210"/>
      <c r="G62" s="45"/>
      <c r="H62" s="77"/>
      <c r="I62" s="215"/>
      <c r="J62" s="108"/>
      <c r="K62" s="32" t="s">
        <v>93</v>
      </c>
      <c r="L62" s="210"/>
    </row>
    <row r="63" spans="1:12" s="4" customFormat="1" ht="15" customHeight="1">
      <c r="B63" s="64">
        <v>1</v>
      </c>
      <c r="C63" s="99"/>
      <c r="D63" s="187"/>
      <c r="E63" s="54"/>
      <c r="F63" s="183" t="str">
        <f>IF(ISBLANK($E63), "", $E63*'Preguntas preliminares'!#REF!)</f>
        <v/>
      </c>
      <c r="G63" s="54"/>
      <c r="H63" s="184"/>
      <c r="I63" s="183" t="str">
        <f>IF(OR(ISBLANK($E63),ISBLANK($G63)),"",$F63*$G63)</f>
        <v/>
      </c>
      <c r="J63" s="102"/>
      <c r="K63" s="55"/>
      <c r="L63" s="65"/>
    </row>
    <row r="64" spans="1:12" s="4" customFormat="1" ht="15" customHeight="1">
      <c r="B64" s="64">
        <v>2</v>
      </c>
      <c r="C64" s="99"/>
      <c r="D64" s="187"/>
      <c r="E64" s="54"/>
      <c r="F64" s="183" t="str">
        <f>IF(ISBLANK($E64), "", $E64*'Preguntas preliminares'!#REF!)</f>
        <v/>
      </c>
      <c r="G64" s="54"/>
      <c r="H64" s="184"/>
      <c r="I64" s="183" t="str">
        <f>IF(OR(ISBLANK($E64),ISBLANK($G64)),"",$F64*$G64)</f>
        <v/>
      </c>
      <c r="J64" s="102"/>
      <c r="K64" s="55"/>
      <c r="L64" s="65"/>
    </row>
    <row r="65" spans="1:12" s="4" customFormat="1" ht="15" customHeight="1">
      <c r="B65" s="64">
        <v>3</v>
      </c>
      <c r="C65" s="99"/>
      <c r="D65" s="187"/>
      <c r="E65" s="54"/>
      <c r="F65" s="183" t="str">
        <f>IF(ISBLANK($E65), "", $E65*'Preguntas preliminares'!#REF!)</f>
        <v/>
      </c>
      <c r="G65" s="54"/>
      <c r="H65" s="184"/>
      <c r="I65" s="183" t="str">
        <f>IF(OR(ISBLANK($E65),ISBLANK($G65)),"",$F65*$G65)</f>
        <v/>
      </c>
      <c r="J65" s="102"/>
      <c r="K65" s="55"/>
      <c r="L65" s="65"/>
    </row>
    <row r="66" spans="1:12" s="4" customFormat="1" ht="15" customHeight="1">
      <c r="B66" s="64">
        <v>4</v>
      </c>
      <c r="C66" s="99"/>
      <c r="D66" s="187"/>
      <c r="E66" s="54"/>
      <c r="F66" s="183" t="str">
        <f>IF(ISBLANK($E66), "", $E66*'Preguntas preliminares'!#REF!)</f>
        <v/>
      </c>
      <c r="G66" s="54"/>
      <c r="H66" s="184"/>
      <c r="I66" s="183" t="str">
        <f>IF(OR(ISBLANK($E66),ISBLANK($G66)),"",$F66*$G66)</f>
        <v/>
      </c>
      <c r="J66" s="102"/>
      <c r="K66" s="55"/>
      <c r="L66" s="65"/>
    </row>
    <row r="67" spans="1:12" s="4" customFormat="1" ht="15" customHeight="1">
      <c r="B67" s="64">
        <v>5</v>
      </c>
      <c r="C67" s="99"/>
      <c r="D67" s="187"/>
      <c r="E67" s="54"/>
      <c r="F67" s="183" t="str">
        <f>IF(ISBLANK($E67), "", $E67*'Preguntas preliminares'!#REF!)</f>
        <v/>
      </c>
      <c r="G67" s="54"/>
      <c r="H67" s="226"/>
      <c r="I67" s="227" t="str">
        <f>IF(OR(ISBLANK($E67),ISBLANK($G67)),"",$F67*$G67)</f>
        <v/>
      </c>
      <c r="J67" s="102"/>
      <c r="K67" s="55"/>
      <c r="L67" s="65"/>
    </row>
    <row r="68" spans="1:12" s="8" customFormat="1" ht="18" customHeight="1">
      <c r="A68" s="4"/>
      <c r="B68" s="224"/>
      <c r="C68" s="127" t="s">
        <v>48</v>
      </c>
      <c r="D68" s="129"/>
      <c r="E68" s="129"/>
      <c r="F68" s="224"/>
      <c r="G68" s="225"/>
      <c r="H68" s="228">
        <f>SUM($H$63:$H$67)</f>
        <v>0</v>
      </c>
      <c r="I68" s="229">
        <f>SUM($I$63:$I$67)</f>
        <v>0</v>
      </c>
      <c r="J68" s="129"/>
      <c r="K68" s="129"/>
      <c r="L68" s="129"/>
    </row>
    <row r="69" spans="1:12" ht="18" customHeight="1">
      <c r="B69" s="55"/>
      <c r="C69" s="55"/>
      <c r="D69" s="55"/>
      <c r="E69" s="55"/>
      <c r="F69" s="55"/>
      <c r="G69" s="55"/>
      <c r="H69" s="230"/>
      <c r="I69" s="230"/>
      <c r="J69" s="55"/>
      <c r="K69" s="55"/>
      <c r="L69" s="55"/>
    </row>
    <row r="70" spans="1:12" ht="18">
      <c r="B70" s="225"/>
      <c r="C70" s="127" t="s">
        <v>61</v>
      </c>
      <c r="D70" s="225"/>
      <c r="E70" s="225"/>
      <c r="F70" s="224"/>
      <c r="G70" s="225"/>
      <c r="H70" s="228">
        <f>SUM($H$12,$H$20,$H$68,$H$28,$H$32,$H$41,$H$45,$H$57,$H$60)</f>
        <v>0</v>
      </c>
      <c r="I70" s="229">
        <f>SUM($I$12,$I$20,$I$68,$I$28,$I$32,$I$41,$I$45,$I$57,$I$60)</f>
        <v>0</v>
      </c>
      <c r="J70" s="224"/>
      <c r="K70" s="224"/>
      <c r="L70" s="224"/>
    </row>
    <row r="71" spans="1:12">
      <c r="K71" s="14"/>
    </row>
    <row r="72" spans="1:12">
      <c r="K72" s="14"/>
    </row>
    <row r="73" spans="1:12">
      <c r="K73" s="14"/>
    </row>
    <row r="74" spans="1:12">
      <c r="K74" s="14"/>
    </row>
  </sheetData>
  <sheetProtection insertRows="0"/>
  <customSheetViews>
    <customSheetView guid="{A04230FF-BF50-41C0-8904-3CBCAE9CB613}" scale="85">
      <pane ySplit="7" topLeftCell="A8" activePane="bottomLeft" state="frozen"/>
      <selection pane="bottomLeft" activeCell="J12" sqref="J12"/>
      <pageMargins left="0" right="0" top="0" bottom="0" header="0" footer="0"/>
      <pageSetup orientation="portrait"/>
      <headerFooter alignWithMargins="0"/>
    </customSheetView>
    <customSheetView guid="{87669B06-B7AE-4B45-A526-665D94593BF2}" scale="85">
      <pane ySplit="7" topLeftCell="A8" activePane="bottomLeft" state="frozen"/>
      <selection pane="bottomLeft" activeCell="J12" sqref="J12"/>
      <pageMargins left="0" right="0" top="0" bottom="0" header="0" footer="0"/>
      <pageSetup orientation="portrait"/>
      <headerFooter alignWithMargins="0"/>
    </customSheetView>
  </customSheetViews>
  <mergeCells count="1">
    <mergeCell ref="B2:L2"/>
  </mergeCells>
  <conditionalFormatting sqref="A4:C4 M4:XFD4">
    <cfRule type="expression" dxfId="63" priority="2">
      <formula>IF(Tab_3_Answer="No",1,0)</formula>
    </cfRule>
  </conditionalFormatting>
  <conditionalFormatting sqref="A30:E31">
    <cfRule type="expression" dxfId="62" priority="18">
      <formula>IF(Tab_2_Answer="No",1,0)</formula>
    </cfRule>
  </conditionalFormatting>
  <conditionalFormatting sqref="A42:IV42">
    <cfRule type="expression" dxfId="61" priority="19">
      <formula>IF(Tab_2_Answer="No",1,0)</formula>
    </cfRule>
  </conditionalFormatting>
  <conditionalFormatting sqref="A21:XFD22 A23:E27 G23:IV27 K29:IV30 G30:J30 G31:IV31 D34:E37 A34:B40 E38:E39 D40:E40 A41:XFD41 A43:E44">
    <cfRule type="expression" dxfId="60" priority="25">
      <formula>IF(Tab_2_Answer="No",1,0)</formula>
    </cfRule>
  </conditionalFormatting>
  <conditionalFormatting sqref="A28:XFD28 A29:I29 A32:XFD33 A54:XFD54 A55:E56 A57:XFD58 M59:IV59 C62">
    <cfRule type="expression" dxfId="59" priority="26">
      <formula>IF(Tab_2_Answer="No",1,0)</formula>
    </cfRule>
  </conditionalFormatting>
  <conditionalFormatting sqref="A45:XFD46 A47:E52 G47:IV52 A53:J53 M53:IV53 A59:E59 G59:K59 A60:XFD60">
    <cfRule type="expression" dxfId="58" priority="23">
      <formula>IF(Tab_2_Answer="No",1,0)</formula>
    </cfRule>
  </conditionalFormatting>
  <conditionalFormatting sqref="C34:C40">
    <cfRule type="expression" dxfId="57" priority="7">
      <formula>IF(Tab_3_Answer="No",1,0)</formula>
    </cfRule>
  </conditionalFormatting>
  <conditionalFormatting sqref="D38">
    <cfRule type="expression" dxfId="56" priority="20">
      <formula>IF(Tab_3_Answer="No",1,0)</formula>
    </cfRule>
  </conditionalFormatting>
  <conditionalFormatting sqref="D39">
    <cfRule type="expression" dxfId="55" priority="21">
      <formula>IF(Tab_4_Answer="No",1,0)</formula>
    </cfRule>
  </conditionalFormatting>
  <conditionalFormatting sqref="E4:E70">
    <cfRule type="expression" dxfId="54" priority="1">
      <formula>IF(Other_Currency="No",1,0)</formula>
    </cfRule>
  </conditionalFormatting>
  <conditionalFormatting sqref="G34:IV40">
    <cfRule type="expression" dxfId="53" priority="3">
      <formula>IF(Tab_2_Answer="No",1,0)</formula>
    </cfRule>
  </conditionalFormatting>
  <conditionalFormatting sqref="G43:IV44">
    <cfRule type="expression" dxfId="52" priority="12">
      <formula>IF(Tab_2_Answer="No",1,0)</formula>
    </cfRule>
  </conditionalFormatting>
  <conditionalFormatting sqref="G55:IV56">
    <cfRule type="expression" dxfId="51" priority="10">
      <formula>IF(Tab_2_Answer="No",1,0)</formula>
    </cfRule>
  </conditionalFormatting>
  <conditionalFormatting sqref="K35:K37">
    <cfRule type="expression" dxfId="50" priority="6">
      <formula>IF(Tab_3_Answer="No",1,0)</formula>
    </cfRule>
  </conditionalFormatting>
  <dataValidations count="22">
    <dataValidation type="list" allowBlank="1" showInputMessage="1" showErrorMessage="1" sqref="D59" xr:uid="{00000000-0002-0000-0600-000000000000}">
      <formula1>"Hours, Days, Total"</formula1>
    </dataValidation>
    <dataValidation allowBlank="1" showErrorMessage="1" sqref="G40" xr:uid="{00000000-0002-0000-0600-000001000000}"/>
    <dataValidation type="list" allowBlank="1" showInputMessage="1" showErrorMessage="1" sqref="D34" xr:uid="{00000000-0002-0000-0600-000002000000}">
      <formula1>"Flights, Total"</formula1>
    </dataValidation>
    <dataValidation type="list" allowBlank="1" showInputMessage="1" showErrorMessage="1" sqref="D29" xr:uid="{00000000-0002-0000-0600-000005000000}">
      <formula1>"Days"</formula1>
    </dataValidation>
    <dataValidation type="list" allowBlank="1" showInputMessage="1" showErrorMessage="1" sqref="D37" xr:uid="{00000000-0002-0000-0600-000007000000}">
      <formula1>"Vans, Total"</formula1>
    </dataValidation>
    <dataValidation type="list" allowBlank="1" showInputMessage="1" showErrorMessage="1" sqref="D36" xr:uid="{00000000-0002-0000-0600-000008000000}">
      <formula1>"Cars, 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5:F19 F23:F27 F30:F31 F34:F40 F43:F44 F47:F52 F55:F56 F59 F63:F67" xr:uid="{00000000-0002-0000-0600-000009000000}"/>
    <dataValidation type="list" allowBlank="1" showInputMessage="1" showErrorMessage="1" prompt="The units for part-time labor for program implementation should  be entered in hours or days.  If you only have a total estimate, choose &quot;Total&quot; and enter 1 for &quot;# of Units.&quot; " sqref="D23:D27" xr:uid="{00000000-0002-0000-0600-00000A000000}">
      <formula1>"Hours, Days, Total"</formula1>
    </dataValidation>
    <dataValidation allowBlank="1" showInputMessage="1" showErrorMessage="1" prompt="Please specify the type of lodging." sqref="J30:J31" xr:uid="{00000000-0002-0000-0600-00000B000000}"/>
    <dataValidation type="list" allowBlank="1" showInputMessage="1" showErrorMessage="1" prompt="Units for gas should be in liters or gallons. Alternatively, you could enter the rate paid drivers per kilometer or mile. If you only have a total cost available, choose &quot;Total&quot; and enter 1 in &quot;# of Units.&quot;" sqref="D39" xr:uid="{00000000-0002-0000-0600-00000C000000}">
      <formula1>"Gallons, Liters, Miles, Kilometers, Total"</formula1>
    </dataValidation>
    <dataValidation allowBlank="1" showInputMessage="1" showErrorMessage="1" prompt="Please specify if the car was rented or owned by J-PAL/IPA or the implementing partner. " sqref="J36" xr:uid="{00000000-0002-0000-0600-00000D000000}"/>
    <dataValidation allowBlank="1" showInputMessage="1" showErrorMessage="1" prompt="Please specify if the van was rented or owned by J-PAL/IPA or the implementing partner." sqref="J37" xr:uid="{00000000-0002-0000-0600-00000E000000}"/>
    <dataValidation allowBlank="1" showInputMessage="1" showErrorMessage="1" prompt="Please specify what form of transportation was taken. " sqref="J40" xr:uid="{00000000-0002-0000-0600-00000F000000}"/>
    <dataValidation allowBlank="1" showInputMessage="1" showErrorMessage="1" prompt="Please describe the specific materials and how they were used." sqref="J48:J52" xr:uid="{00000000-0002-0000-0600-000010000000}"/>
    <dataValidation type="list" allowBlank="1" showInputMessage="1" showErrorMessage="1" prompt="Units for staff per diem should  be in days or amount per person. If you only have a total cost available, choose &quot;Total&quot; and enter 1 in &quot;# of Units.&quot;" sqref="D43:D44" xr:uid="{00000000-0002-0000-0600-000011000000}">
      <formula1>"Days,Person,Total"</formula1>
    </dataValidation>
    <dataValidation type="list" allowBlank="1" showInputMessage="1" showErrorMessage="1" prompt="Cost should be given either by number of buses rented or fare per person. If you only have a total cost available, choose &quot;Total&quot; and enter 1 in &quot;# of Units.&quot;" sqref="D38" xr:uid="{00000000-0002-0000-0600-000012000000}">
      <formula1>"Bus,Person,Total"</formula1>
    </dataValidation>
    <dataValidation type="list" allowBlank="1" showInputMessage="1" showErrorMessage="1" prompt="The units for cost of labor for developing materials used for identification of potential program recipients should be in hours or days. If you only have a total cost available, choose &quot;Total&quot; and enter 1 in &quot;# of Units.&quot; " sqref="D55:D56" xr:uid="{00000000-0002-0000-0600-000013000000}">
      <formula1>"Hours,Days,Total"</formula1>
    </dataValidation>
    <dataValidation type="list" allowBlank="1" showInputMessage="1" showErrorMessage="1" prompt="The units for lodging should be in nights or per person. If you only have the total cost available, choose &quot;Total&quot; and enter 1 in &quot;# of Units&quot;" sqref="D30:D31" xr:uid="{00000000-0002-0000-0600-000014000000}">
      <formula1>"Nights,Person,Total"</formula1>
    </dataValidation>
    <dataValidation allowBlank="1" showInputMessage="1" showErrorMessage="1" prompt="Please describe the origin and destination of each flight." sqref="J34" xr:uid="{00000000-0002-0000-0600-000015000000}"/>
    <dataValidation type="list" allowBlank="1" showInputMessage="1" showErrorMessage="1" prompt="The units for subsidies, credits, and transfers may be given per person or per item. If you only have a total cost available, choose &quot;Total&quot; and enter 1 in &quot;# of Units.&quot;" sqref="D7:D11" xr:uid="{00000000-0002-0000-0600-000016000000}">
      <formula1>"Person,Item,Total"</formula1>
    </dataValidation>
    <dataValidation allowBlank="1" showInputMessage="1" showErrorMessage="1" prompt="Please describe who donated the item." sqref="J15" xr:uid="{00000000-0002-0000-0600-000017000000}"/>
    <dataValidation allowBlank="1" showInputMessage="1" showErrorMessage="1" prompt="Please describe the venue rented." sqref="J59" xr:uid="{00000000-0002-0000-0600-000018000000}"/>
  </dataValidations>
  <pageMargins left="0.75" right="0.75" top="1" bottom="1" header="0.3" footer="0.3"/>
  <pageSetup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94375"/>
  </sheetPr>
  <dimension ref="A1:L62"/>
  <sheetViews>
    <sheetView showGridLines="0" zoomScaleNormal="100" workbookViewId="0">
      <selection activeCell="K54" sqref="K54"/>
    </sheetView>
  </sheetViews>
  <sheetFormatPr baseColWidth="10" defaultColWidth="8.85546875" defaultRowHeight="15"/>
  <cols>
    <col min="1" max="2" width="2.7109375"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101.25" customHeight="1" thickBot="1">
      <c r="B2" s="331"/>
      <c r="C2" s="332"/>
      <c r="D2" s="332"/>
      <c r="E2" s="332"/>
      <c r="F2" s="332"/>
      <c r="G2" s="332"/>
      <c r="H2" s="332"/>
      <c r="I2" s="332"/>
      <c r="J2" s="332"/>
      <c r="K2" s="332"/>
      <c r="L2" s="333"/>
    </row>
    <row r="3" spans="1:12" s="170" customFormat="1" ht="24" customHeight="1" thickBot="1">
      <c r="B3" s="234"/>
    </row>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41.25" customHeight="1">
      <c r="A5" s="11"/>
      <c r="B5" s="254" t="s">
        <v>46</v>
      </c>
      <c r="C5" s="255" t="s">
        <v>140</v>
      </c>
      <c r="D5" s="256"/>
      <c r="E5" s="256"/>
      <c r="F5" s="256"/>
      <c r="G5" s="256"/>
      <c r="H5" s="256"/>
      <c r="I5" s="256"/>
      <c r="J5" s="256"/>
      <c r="K5" s="256" t="s">
        <v>141</v>
      </c>
      <c r="L5" s="256"/>
    </row>
    <row r="6" spans="1:12" ht="18" customHeight="1">
      <c r="A6" s="11"/>
      <c r="B6" s="235"/>
      <c r="C6" s="253" t="s">
        <v>99</v>
      </c>
      <c r="D6" s="237"/>
      <c r="E6" s="236"/>
      <c r="F6" s="237"/>
      <c r="G6" s="236"/>
      <c r="H6" s="237"/>
      <c r="I6" s="236"/>
      <c r="J6" s="237"/>
      <c r="K6" s="236"/>
      <c r="L6" s="237"/>
    </row>
    <row r="7" spans="1:12" ht="94.5" customHeight="1">
      <c r="A7" s="11"/>
      <c r="B7" s="238"/>
      <c r="C7" s="242" t="s">
        <v>253</v>
      </c>
      <c r="D7" s="240"/>
      <c r="E7" s="241"/>
      <c r="F7" s="240"/>
      <c r="G7" s="241"/>
      <c r="H7" s="240"/>
      <c r="I7" s="241"/>
      <c r="J7" s="240"/>
      <c r="K7" s="241" t="s">
        <v>142</v>
      </c>
      <c r="L7" s="240" t="s">
        <v>143</v>
      </c>
    </row>
    <row r="8" spans="1:12" ht="52.5" customHeight="1">
      <c r="A8" s="11"/>
      <c r="B8" s="238">
        <v>1</v>
      </c>
      <c r="C8" s="243"/>
      <c r="D8" s="244"/>
      <c r="E8" s="243"/>
      <c r="F8" s="245" t="str">
        <f>IF(ISBLANK($E8), "", $E8*'Preguntas preliminares'!#REF!)</f>
        <v/>
      </c>
      <c r="G8" s="243"/>
      <c r="H8" s="245" t="str">
        <f>IF(OR(ISBLANK($E8),ISBLANK($G8)),"",$E8*$G8)</f>
        <v/>
      </c>
      <c r="I8" s="245" t="str">
        <f>IF(OR(ISBLANK($E8),ISBLANK($G8)),"",$F8*$G8)</f>
        <v/>
      </c>
      <c r="J8" s="244"/>
      <c r="K8" s="241" t="s">
        <v>248</v>
      </c>
      <c r="L8" s="240"/>
    </row>
    <row r="9" spans="1:12">
      <c r="A9" s="11"/>
      <c r="B9" s="238">
        <v>2</v>
      </c>
      <c r="C9" s="243"/>
      <c r="D9" s="244"/>
      <c r="E9" s="243"/>
      <c r="F9" s="245" t="str">
        <f>IF(ISBLANK($E9), "", $E9*'Preguntas preliminares'!#REF!)</f>
        <v/>
      </c>
      <c r="G9" s="243"/>
      <c r="H9" s="245" t="str">
        <f>IF(OR(ISBLANK($E9),ISBLANK($G9)),"",$E9*$G9)</f>
        <v/>
      </c>
      <c r="I9" s="245" t="str">
        <f>IF(OR(ISBLANK($E9),ISBLANK($G9)),"",$F9*$G9)</f>
        <v/>
      </c>
      <c r="J9" s="244"/>
      <c r="K9" s="241"/>
      <c r="L9" s="240"/>
    </row>
    <row r="10" spans="1:12">
      <c r="A10" s="11"/>
      <c r="B10" s="238">
        <v>3</v>
      </c>
      <c r="C10" s="243"/>
      <c r="D10" s="244"/>
      <c r="E10" s="243"/>
      <c r="F10" s="245" t="str">
        <f>IF(ISBLANK($E10), "", $E10*'Preguntas preliminares'!#REF!)</f>
        <v/>
      </c>
      <c r="G10" s="243"/>
      <c r="H10" s="245" t="str">
        <f>IF(OR(ISBLANK($E10),ISBLANK($G10)),"",$E10*$G10)</f>
        <v/>
      </c>
      <c r="I10" s="245" t="str">
        <f>IF(OR(ISBLANK($E10),ISBLANK($G10)),"",$F10*$G10)</f>
        <v/>
      </c>
      <c r="J10" s="244"/>
      <c r="K10" s="241"/>
      <c r="L10" s="240"/>
    </row>
    <row r="11" spans="1:12">
      <c r="A11" s="11"/>
      <c r="B11" s="238">
        <v>4</v>
      </c>
      <c r="C11" s="243"/>
      <c r="D11" s="244"/>
      <c r="E11" s="243"/>
      <c r="F11" s="245" t="str">
        <f>IF(ISBLANK($E11), "", $E11*'Preguntas preliminares'!#REF!)</f>
        <v/>
      </c>
      <c r="G11" s="243"/>
      <c r="H11" s="245" t="str">
        <f>IF(OR(ISBLANK($E11),ISBLANK($G11)),"",$E11*$G11)</f>
        <v/>
      </c>
      <c r="I11" s="245" t="str">
        <f>IF(OR(ISBLANK($E11),ISBLANK($G11)),"",$F11*$G11)</f>
        <v/>
      </c>
      <c r="J11" s="244"/>
      <c r="K11" s="241"/>
      <c r="L11" s="240"/>
    </row>
    <row r="12" spans="1:12">
      <c r="A12" s="11"/>
      <c r="B12" s="238">
        <v>5</v>
      </c>
      <c r="C12" s="243"/>
      <c r="D12" s="244"/>
      <c r="E12" s="243"/>
      <c r="F12" s="245" t="str">
        <f>IF(ISBLANK($E12), "", $E12*'Preguntas preliminares'!#REF!)</f>
        <v/>
      </c>
      <c r="G12" s="243"/>
      <c r="H12" s="245" t="str">
        <f>IF(OR(ISBLANK($E12),ISBLANK($G12)),"",$E12*$G12)</f>
        <v/>
      </c>
      <c r="I12" s="245" t="str">
        <f>IF(OR(ISBLANK($E12),ISBLANK($G12)),"",$F12*$G12)</f>
        <v/>
      </c>
      <c r="J12" s="244"/>
      <c r="K12" s="241"/>
      <c r="L12" s="240"/>
    </row>
    <row r="13" spans="1:12" ht="39" customHeight="1">
      <c r="A13" s="11"/>
      <c r="B13" s="238"/>
      <c r="C13" s="239" t="s">
        <v>144</v>
      </c>
      <c r="D13" s="240"/>
      <c r="E13" s="241"/>
      <c r="F13" s="240"/>
      <c r="G13" s="241"/>
      <c r="H13" s="240"/>
      <c r="I13" s="241"/>
      <c r="J13" s="240"/>
      <c r="K13" s="241" t="s">
        <v>145</v>
      </c>
      <c r="L13" s="240" t="s">
        <v>146</v>
      </c>
    </row>
    <row r="14" spans="1:12" ht="42.75">
      <c r="A14" s="11"/>
      <c r="B14" s="238"/>
      <c r="C14" s="242" t="s">
        <v>254</v>
      </c>
      <c r="D14" s="240"/>
      <c r="E14" s="241"/>
      <c r="F14" s="240"/>
      <c r="G14" s="241"/>
      <c r="H14" s="240"/>
      <c r="I14" s="241"/>
      <c r="J14" s="240"/>
      <c r="K14" s="241"/>
      <c r="L14" s="240"/>
    </row>
    <row r="15" spans="1:12">
      <c r="A15" s="11"/>
      <c r="B15" s="238">
        <v>1</v>
      </c>
      <c r="C15" s="243"/>
      <c r="D15" s="244"/>
      <c r="E15" s="243"/>
      <c r="F15" s="245" t="str">
        <f>IF(ISBLANK($E15), "", $E15*'Preguntas preliminares'!#REF!)</f>
        <v/>
      </c>
      <c r="G15" s="243"/>
      <c r="H15" s="245" t="str">
        <f>IF(OR(ISBLANK($E15),ISBLANK($G15)),"",$E15*$G15)</f>
        <v/>
      </c>
      <c r="I15" s="245" t="str">
        <f>IF(OR(ISBLANK($E15),ISBLANK($G15)),"",$F15*$G15)</f>
        <v/>
      </c>
      <c r="J15" s="244"/>
      <c r="K15" s="241"/>
      <c r="L15" s="240"/>
    </row>
    <row r="16" spans="1:12">
      <c r="A16" s="11"/>
      <c r="B16" s="238">
        <v>2</v>
      </c>
      <c r="C16" s="243"/>
      <c r="D16" s="244"/>
      <c r="E16" s="243"/>
      <c r="F16" s="245" t="str">
        <f>IF(ISBLANK($E16), "", $E16*'Preguntas preliminares'!#REF!)</f>
        <v/>
      </c>
      <c r="G16" s="243"/>
      <c r="H16" s="245" t="str">
        <f>IF(OR(ISBLANK($E16),ISBLANK($G16)),"",$E16*$G16)</f>
        <v/>
      </c>
      <c r="I16" s="245" t="str">
        <f>IF(OR(ISBLANK($E16),ISBLANK($G16)),"",$F16*$G16)</f>
        <v/>
      </c>
      <c r="J16" s="244"/>
      <c r="K16" s="241"/>
      <c r="L16" s="240"/>
    </row>
    <row r="17" spans="1:12">
      <c r="A17" s="11"/>
      <c r="B17" s="238">
        <v>3</v>
      </c>
      <c r="C17" s="243"/>
      <c r="D17" s="244"/>
      <c r="E17" s="243"/>
      <c r="F17" s="245" t="str">
        <f>IF(ISBLANK($E17), "", $E17*'Preguntas preliminares'!#REF!)</f>
        <v/>
      </c>
      <c r="G17" s="243"/>
      <c r="H17" s="245" t="str">
        <f>IF(OR(ISBLANK($E17),ISBLANK($G17)),"",$E17*$G17)</f>
        <v/>
      </c>
      <c r="I17" s="245" t="str">
        <f>IF(OR(ISBLANK($E17),ISBLANK($G17)),"",$F17*$G17)</f>
        <v/>
      </c>
      <c r="J17" s="244"/>
      <c r="K17" s="241"/>
      <c r="L17" s="240"/>
    </row>
    <row r="18" spans="1:12">
      <c r="A18" s="11"/>
      <c r="B18" s="238">
        <v>4</v>
      </c>
      <c r="C18" s="243"/>
      <c r="D18" s="244"/>
      <c r="E18" s="243"/>
      <c r="F18" s="245" t="str">
        <f>IF(ISBLANK($E18), "", $E18*'Preguntas preliminares'!#REF!)</f>
        <v/>
      </c>
      <c r="G18" s="243"/>
      <c r="H18" s="245" t="str">
        <f>IF(OR(ISBLANK($E18),ISBLANK($G18)),"",$E18*$G18)</f>
        <v/>
      </c>
      <c r="I18" s="245" t="str">
        <f>IF(OR(ISBLANK($E18),ISBLANK($G18)),"",$F18*$G18)</f>
        <v/>
      </c>
      <c r="J18" s="244"/>
      <c r="K18" s="241"/>
      <c r="L18" s="240"/>
    </row>
    <row r="19" spans="1:12">
      <c r="A19" s="11"/>
      <c r="B19" s="238">
        <v>5</v>
      </c>
      <c r="C19" s="243"/>
      <c r="D19" s="244"/>
      <c r="E19" s="243"/>
      <c r="F19" s="245" t="str">
        <f>IF(ISBLANK($E19), "", $E19*'Preguntas preliminares'!#REF!)</f>
        <v/>
      </c>
      <c r="G19" s="243"/>
      <c r="H19" s="269" t="str">
        <f>IF(OR(ISBLANK($E19),ISBLANK($G19)),"",$E19*$G19)</f>
        <v/>
      </c>
      <c r="I19" s="269" t="str">
        <f>IF(OR(ISBLANK($E19),ISBLANK($G19)),"",$F19*$G19)</f>
        <v/>
      </c>
      <c r="J19" s="244"/>
      <c r="K19" s="241"/>
      <c r="L19" s="240"/>
    </row>
    <row r="20" spans="1:12">
      <c r="A20" s="11"/>
      <c r="B20" s="257"/>
      <c r="C20" s="258" t="s">
        <v>48</v>
      </c>
      <c r="D20" s="259"/>
      <c r="E20" s="259"/>
      <c r="F20" s="259"/>
      <c r="G20" s="257"/>
      <c r="H20" s="266">
        <f>SUM($H$8:$H$12,$H$15:$H$19)</f>
        <v>0</v>
      </c>
      <c r="I20" s="267">
        <f>SUM($I$8:$I$12,$I$15:$I$19)</f>
        <v>0</v>
      </c>
      <c r="J20" s="259"/>
      <c r="K20" s="259"/>
      <c r="L20" s="259"/>
    </row>
    <row r="21" spans="1:12" ht="38.25" customHeight="1">
      <c r="A21" s="11"/>
      <c r="B21" s="261" t="s">
        <v>49</v>
      </c>
      <c r="C21" s="255" t="s">
        <v>147</v>
      </c>
      <c r="D21" s="256"/>
      <c r="E21" s="256"/>
      <c r="F21" s="256"/>
      <c r="G21" s="256"/>
      <c r="H21" s="256"/>
      <c r="I21" s="256"/>
      <c r="J21" s="256"/>
      <c r="K21" s="256" t="s">
        <v>148</v>
      </c>
      <c r="L21" s="256"/>
    </row>
    <row r="22" spans="1:12">
      <c r="A22" s="11"/>
      <c r="B22" s="260"/>
      <c r="C22" s="253" t="s">
        <v>99</v>
      </c>
      <c r="D22" s="237"/>
      <c r="E22" s="236"/>
      <c r="F22" s="237"/>
      <c r="G22" s="236"/>
      <c r="H22" s="237"/>
      <c r="I22" s="236"/>
      <c r="J22" s="237"/>
      <c r="K22" s="236"/>
      <c r="L22" s="237"/>
    </row>
    <row r="23" spans="1:12" ht="71.25">
      <c r="A23" s="11"/>
      <c r="B23" s="238"/>
      <c r="C23" s="242" t="s">
        <v>253</v>
      </c>
      <c r="D23" s="240"/>
      <c r="E23" s="241"/>
      <c r="F23" s="240"/>
      <c r="G23" s="241"/>
      <c r="H23" s="240"/>
      <c r="I23" s="241"/>
      <c r="J23" s="240"/>
      <c r="K23" s="241" t="s">
        <v>149</v>
      </c>
      <c r="L23" s="240"/>
    </row>
    <row r="24" spans="1:12" ht="57.75" customHeight="1">
      <c r="A24" s="11"/>
      <c r="B24" s="238">
        <v>1</v>
      </c>
      <c r="C24" s="243"/>
      <c r="D24" s="244"/>
      <c r="E24" s="243"/>
      <c r="F24" s="245" t="str">
        <f>IF(ISBLANK($E24), "", $E24*'Preguntas preliminares'!#REF!)</f>
        <v/>
      </c>
      <c r="G24" s="243"/>
      <c r="H24" s="245" t="str">
        <f t="shared" ref="H24:H29" si="0">IF(OR(ISBLANK($E24),ISBLANK($G24)),"",$E24*$G24)</f>
        <v/>
      </c>
      <c r="I24" s="245" t="str">
        <f>IF(OR(ISBLANK($E24),ISBLANK($G24)),"",$F24*$G24)</f>
        <v/>
      </c>
      <c r="J24" s="244"/>
      <c r="K24" s="241" t="s">
        <v>248</v>
      </c>
      <c r="L24" s="240"/>
    </row>
    <row r="25" spans="1:12">
      <c r="A25" s="11"/>
      <c r="B25" s="238">
        <v>2</v>
      </c>
      <c r="C25" s="243"/>
      <c r="D25" s="244"/>
      <c r="E25" s="243"/>
      <c r="F25" s="245" t="str">
        <f>IF(ISBLANK($E25), "", $E25*'Preguntas preliminares'!#REF!)</f>
        <v/>
      </c>
      <c r="G25" s="243"/>
      <c r="H25" s="245" t="str">
        <f t="shared" si="0"/>
        <v/>
      </c>
      <c r="I25" s="245" t="str">
        <f>IF(OR(ISBLANK($E25),ISBLANK($G25)),"",$F25*$G25)</f>
        <v/>
      </c>
      <c r="J25" s="244"/>
      <c r="K25" s="241"/>
      <c r="L25" s="240"/>
    </row>
    <row r="26" spans="1:12">
      <c r="A26" s="11"/>
      <c r="B26" s="238">
        <v>3</v>
      </c>
      <c r="C26" s="243"/>
      <c r="D26" s="244"/>
      <c r="E26" s="243"/>
      <c r="F26" s="245" t="str">
        <f>IF(ISBLANK($E26), "", $E26*'Preguntas preliminares'!#REF!)</f>
        <v/>
      </c>
      <c r="G26" s="243"/>
      <c r="H26" s="245" t="str">
        <f t="shared" si="0"/>
        <v/>
      </c>
      <c r="I26" s="245" t="str">
        <f>IF(OR(ISBLANK($E26),ISBLANK($G26)),"",$F26*$G26)</f>
        <v/>
      </c>
      <c r="J26" s="244"/>
      <c r="K26" s="241"/>
      <c r="L26" s="240"/>
    </row>
    <row r="27" spans="1:12">
      <c r="A27" s="11"/>
      <c r="B27" s="238">
        <v>4</v>
      </c>
      <c r="C27" s="243"/>
      <c r="D27" s="244"/>
      <c r="E27" s="243"/>
      <c r="F27" s="245" t="str">
        <f>IF(ISBLANK($E27), "", $E27*'Preguntas preliminares'!#REF!)</f>
        <v/>
      </c>
      <c r="G27" s="243"/>
      <c r="H27" s="245" t="str">
        <f t="shared" si="0"/>
        <v/>
      </c>
      <c r="I27" s="245" t="str">
        <f>IF(OR(ISBLANK($E27),ISBLANK($G27)),"",$F27*$G27)</f>
        <v/>
      </c>
      <c r="J27" s="244"/>
      <c r="K27" s="241"/>
      <c r="L27" s="240"/>
    </row>
    <row r="28" spans="1:12">
      <c r="A28" s="11"/>
      <c r="B28" s="238">
        <v>5</v>
      </c>
      <c r="C28" s="243"/>
      <c r="D28" s="244"/>
      <c r="E28" s="243"/>
      <c r="F28" s="245" t="str">
        <f>IF(ISBLANK($E28), "", $E28*'Preguntas preliminares'!#REF!)</f>
        <v/>
      </c>
      <c r="G28" s="243"/>
      <c r="H28" s="245" t="str">
        <f t="shared" si="0"/>
        <v/>
      </c>
      <c r="I28" s="245" t="str">
        <f>IF(OR(ISBLANK($E28),ISBLANK($G28)),"",$F28*$G28)</f>
        <v/>
      </c>
      <c r="J28" s="244"/>
      <c r="K28" s="241"/>
      <c r="L28" s="240"/>
    </row>
    <row r="29" spans="1:12">
      <c r="A29" s="11"/>
      <c r="B29" s="238"/>
      <c r="C29" s="239" t="s">
        <v>144</v>
      </c>
      <c r="D29" s="240"/>
      <c r="E29" s="241"/>
      <c r="F29" s="245" t="str">
        <f>IF(ISBLANK($E29), "", $E29*'Preguntas preliminares'!#REF!)</f>
        <v/>
      </c>
      <c r="G29" s="241"/>
      <c r="H29" s="245" t="str">
        <f t="shared" si="0"/>
        <v/>
      </c>
      <c r="I29" s="245"/>
      <c r="J29" s="244"/>
      <c r="K29" s="241"/>
      <c r="L29" s="240"/>
    </row>
    <row r="30" spans="1:12" ht="54" customHeight="1">
      <c r="A30" s="11"/>
      <c r="B30" s="238"/>
      <c r="C30" s="242" t="s">
        <v>254</v>
      </c>
      <c r="D30" s="240"/>
      <c r="E30" s="241"/>
      <c r="F30" s="240"/>
      <c r="G30" s="241"/>
      <c r="H30" s="240"/>
      <c r="I30" s="241"/>
      <c r="J30" s="240"/>
      <c r="K30" s="241" t="s">
        <v>150</v>
      </c>
      <c r="L30" s="240" t="s">
        <v>151</v>
      </c>
    </row>
    <row r="31" spans="1:12">
      <c r="A31" s="11"/>
      <c r="B31" s="238">
        <v>1</v>
      </c>
      <c r="C31" s="243"/>
      <c r="D31" s="244"/>
      <c r="E31" s="243"/>
      <c r="F31" s="245" t="str">
        <f>IF(ISBLANK($E31), "", $E31*'Preguntas preliminares'!#REF!)</f>
        <v/>
      </c>
      <c r="G31" s="243"/>
      <c r="H31" s="245" t="str">
        <f>IF(OR(ISBLANK($E31),ISBLANK($G31)),"",$E31*$G31)</f>
        <v/>
      </c>
      <c r="I31" s="245" t="str">
        <f>IF(OR(ISBLANK($E31),ISBLANK($G31)),"",$F31*$G31)</f>
        <v/>
      </c>
      <c r="J31" s="244"/>
      <c r="K31" s="241"/>
      <c r="L31" s="240"/>
    </row>
    <row r="32" spans="1:12">
      <c r="A32" s="11"/>
      <c r="B32" s="238">
        <v>2</v>
      </c>
      <c r="C32" s="243"/>
      <c r="D32" s="244"/>
      <c r="E32" s="243"/>
      <c r="F32" s="245" t="str">
        <f>IF(ISBLANK($E32), "", $E32*'Preguntas preliminares'!#REF!)</f>
        <v/>
      </c>
      <c r="G32" s="243"/>
      <c r="H32" s="245" t="str">
        <f>IF(OR(ISBLANK($E32),ISBLANK($G32)),"",$E32*$G32)</f>
        <v/>
      </c>
      <c r="I32" s="245" t="str">
        <f>IF(OR(ISBLANK($E32),ISBLANK($G32)),"",$F32*$G32)</f>
        <v/>
      </c>
      <c r="J32" s="244"/>
      <c r="K32" s="241"/>
      <c r="L32" s="240"/>
    </row>
    <row r="33" spans="1:12">
      <c r="A33" s="11"/>
      <c r="B33" s="238">
        <v>3</v>
      </c>
      <c r="C33" s="243"/>
      <c r="D33" s="244"/>
      <c r="E33" s="243"/>
      <c r="F33" s="245" t="str">
        <f>IF(ISBLANK($E33), "", $E33*'Preguntas preliminares'!#REF!)</f>
        <v/>
      </c>
      <c r="G33" s="243"/>
      <c r="H33" s="245" t="str">
        <f>IF(OR(ISBLANK($E33),ISBLANK($G33)),"",$E33*$G33)</f>
        <v/>
      </c>
      <c r="I33" s="245" t="str">
        <f>IF(OR(ISBLANK($E33),ISBLANK($G33)),"",$F33*$G33)</f>
        <v/>
      </c>
      <c r="J33" s="244"/>
      <c r="K33" s="241"/>
      <c r="L33" s="240"/>
    </row>
    <row r="34" spans="1:12">
      <c r="A34" s="11"/>
      <c r="B34" s="238">
        <v>4</v>
      </c>
      <c r="C34" s="243"/>
      <c r="D34" s="244"/>
      <c r="E34" s="243"/>
      <c r="F34" s="245" t="str">
        <f>IF(ISBLANK($E34), "", $E34*'Preguntas preliminares'!#REF!)</f>
        <v/>
      </c>
      <c r="G34" s="243"/>
      <c r="H34" s="245" t="str">
        <f>IF(OR(ISBLANK($E34),ISBLANK($G34)),"",$E34*$G34)</f>
        <v/>
      </c>
      <c r="I34" s="245" t="str">
        <f>IF(OR(ISBLANK($E34),ISBLANK($G34)),"",$F34*$G34)</f>
        <v/>
      </c>
      <c r="J34" s="244"/>
      <c r="K34" s="241"/>
      <c r="L34" s="240"/>
    </row>
    <row r="35" spans="1:12">
      <c r="A35" s="11"/>
      <c r="B35" s="238">
        <v>5</v>
      </c>
      <c r="C35" s="243"/>
      <c r="D35" s="244"/>
      <c r="E35" s="243"/>
      <c r="F35" s="245" t="str">
        <f>IF(ISBLANK($E35), "", $E35*'Preguntas preliminares'!#REF!)</f>
        <v/>
      </c>
      <c r="G35" s="243"/>
      <c r="H35" s="269" t="str">
        <f>IF(OR(ISBLANK($E35),ISBLANK($G35)),"",$E35*$G35)</f>
        <v/>
      </c>
      <c r="I35" s="269" t="str">
        <f>IF(OR(ISBLANK($E35),ISBLANK($G35)),"",$F35*$G35)</f>
        <v/>
      </c>
      <c r="J35" s="244"/>
      <c r="K35" s="241"/>
      <c r="L35" s="240"/>
    </row>
    <row r="36" spans="1:12">
      <c r="A36" s="11"/>
      <c r="B36" s="257"/>
      <c r="C36" s="258" t="s">
        <v>48</v>
      </c>
      <c r="D36" s="259"/>
      <c r="E36" s="259"/>
      <c r="F36" s="259"/>
      <c r="G36" s="257"/>
      <c r="H36" s="266">
        <f>SUM($H$24:$H$28,$H$31:$H$35)</f>
        <v>0</v>
      </c>
      <c r="I36" s="267">
        <f>SUM($I$24:$I$28,$I$31:$I$35)</f>
        <v>0</v>
      </c>
      <c r="J36" s="259"/>
      <c r="K36" s="259"/>
      <c r="L36" s="259"/>
    </row>
    <row r="37" spans="1:12" ht="18" customHeight="1">
      <c r="A37" s="11"/>
      <c r="B37" s="261" t="s">
        <v>50</v>
      </c>
      <c r="C37" s="255" t="s">
        <v>152</v>
      </c>
      <c r="D37" s="256"/>
      <c r="E37" s="256"/>
      <c r="F37" s="256"/>
      <c r="G37" s="256"/>
      <c r="H37" s="256"/>
      <c r="I37" s="256"/>
      <c r="J37" s="256"/>
      <c r="K37" s="256"/>
      <c r="L37" s="256"/>
    </row>
    <row r="38" spans="1:12">
      <c r="A38" s="11"/>
      <c r="B38" s="260"/>
      <c r="C38" s="253" t="s">
        <v>99</v>
      </c>
      <c r="D38" s="237"/>
      <c r="E38" s="236"/>
      <c r="F38" s="237"/>
      <c r="G38" s="236"/>
      <c r="H38" s="237"/>
      <c r="I38" s="236"/>
      <c r="J38" s="237"/>
      <c r="K38" s="236"/>
      <c r="L38" s="237"/>
    </row>
    <row r="39" spans="1:12" ht="90" customHeight="1">
      <c r="A39" s="11"/>
      <c r="B39" s="238"/>
      <c r="C39" s="242" t="s">
        <v>253</v>
      </c>
      <c r="D39" s="240"/>
      <c r="E39" s="241"/>
      <c r="F39" s="240"/>
      <c r="G39" s="241"/>
      <c r="H39" s="240"/>
      <c r="I39" s="241"/>
      <c r="J39" s="240"/>
      <c r="K39" s="241" t="s">
        <v>153</v>
      </c>
      <c r="L39" s="240"/>
    </row>
    <row r="40" spans="1:12" ht="49.5" customHeight="1">
      <c r="A40" s="11"/>
      <c r="B40" s="238">
        <v>1</v>
      </c>
      <c r="C40" s="246"/>
      <c r="D40" s="244"/>
      <c r="E40" s="243"/>
      <c r="F40" s="245" t="str">
        <f>IF(ISBLANK($E40), "", $E40*'Preguntas preliminares'!#REF!)</f>
        <v/>
      </c>
      <c r="G40" s="243"/>
      <c r="H40" s="245" t="str">
        <f>IF(OR(ISBLANK($E40),ISBLANK($G40)),"",$E40*$G40)</f>
        <v/>
      </c>
      <c r="I40" s="245" t="str">
        <f>IF(OR(ISBLANK($E40),ISBLANK($G40)),"",$F40*$G40)</f>
        <v/>
      </c>
      <c r="J40" s="244"/>
      <c r="K40" s="241" t="s">
        <v>248</v>
      </c>
      <c r="L40" s="240"/>
    </row>
    <row r="41" spans="1:12">
      <c r="A41" s="11"/>
      <c r="B41" s="238">
        <v>2</v>
      </c>
      <c r="C41" s="246"/>
      <c r="D41" s="244"/>
      <c r="E41" s="243"/>
      <c r="F41" s="245" t="str">
        <f>IF(ISBLANK($E41), "", $E41*'Preguntas preliminares'!#REF!)</f>
        <v/>
      </c>
      <c r="G41" s="243"/>
      <c r="H41" s="245" t="str">
        <f>IF(OR(ISBLANK($E41),ISBLANK($G41)),"",$E41*$G41)</f>
        <v/>
      </c>
      <c r="I41" s="245" t="str">
        <f>IF(OR(ISBLANK($E41),ISBLANK($G41)),"",$F41*$G41)</f>
        <v/>
      </c>
      <c r="J41" s="244"/>
      <c r="K41" s="241"/>
      <c r="L41" s="240"/>
    </row>
    <row r="42" spans="1:12">
      <c r="A42" s="11"/>
      <c r="B42" s="238">
        <v>3</v>
      </c>
      <c r="C42" s="246"/>
      <c r="D42" s="244"/>
      <c r="E42" s="243"/>
      <c r="F42" s="245" t="str">
        <f>IF(ISBLANK($E42), "", $E42*'Preguntas preliminares'!#REF!)</f>
        <v/>
      </c>
      <c r="G42" s="243"/>
      <c r="H42" s="245" t="str">
        <f>IF(OR(ISBLANK($E42),ISBLANK($G42)),"",$E42*$G42)</f>
        <v/>
      </c>
      <c r="I42" s="245" t="str">
        <f>IF(OR(ISBLANK($E42),ISBLANK($G42)),"",$F42*$G42)</f>
        <v/>
      </c>
      <c r="J42" s="244"/>
      <c r="K42" s="241"/>
      <c r="L42" s="240"/>
    </row>
    <row r="43" spans="1:12">
      <c r="A43" s="11"/>
      <c r="B43" s="238">
        <v>4</v>
      </c>
      <c r="C43" s="246"/>
      <c r="D43" s="244"/>
      <c r="E43" s="243"/>
      <c r="F43" s="245" t="str">
        <f>IF(ISBLANK($E43), "", $E43*'Preguntas preliminares'!#REF!)</f>
        <v/>
      </c>
      <c r="G43" s="243"/>
      <c r="H43" s="245" t="str">
        <f>IF(OR(ISBLANK($E43),ISBLANK($G43)),"",$E43*$G43)</f>
        <v/>
      </c>
      <c r="I43" s="245" t="str">
        <f>IF(OR(ISBLANK($E43),ISBLANK($G43)),"",$F43*$G43)</f>
        <v/>
      </c>
      <c r="J43" s="244"/>
      <c r="K43" s="241"/>
      <c r="L43" s="240"/>
    </row>
    <row r="44" spans="1:12">
      <c r="A44" s="11"/>
      <c r="B44" s="238">
        <v>5</v>
      </c>
      <c r="C44" s="243"/>
      <c r="D44" s="244"/>
      <c r="E44" s="243"/>
      <c r="F44" s="245" t="str">
        <f>IF(ISBLANK($E44), "", $E44*'Preguntas preliminares'!#REF!)</f>
        <v/>
      </c>
      <c r="G44" s="243"/>
      <c r="H44" s="245" t="str">
        <f>IF(OR(ISBLANK($E44),ISBLANK($G44)),"",$E44*$G44)</f>
        <v/>
      </c>
      <c r="I44" s="245" t="str">
        <f>IF(OR(ISBLANK($E44),ISBLANK($G44)),"",$F44*$G44)</f>
        <v/>
      </c>
      <c r="J44" s="244"/>
      <c r="K44" s="241"/>
      <c r="L44" s="240"/>
    </row>
    <row r="45" spans="1:12" ht="41.25" customHeight="1">
      <c r="A45" s="11"/>
      <c r="B45" s="238"/>
      <c r="C45" s="239" t="s">
        <v>144</v>
      </c>
      <c r="D45" s="240"/>
      <c r="E45" s="241"/>
      <c r="F45" s="240"/>
      <c r="G45" s="241"/>
      <c r="H45" s="240"/>
      <c r="I45" s="241"/>
      <c r="J45" s="240"/>
      <c r="K45" s="241" t="s">
        <v>154</v>
      </c>
      <c r="L45" s="240"/>
    </row>
    <row r="46" spans="1:12" ht="66" customHeight="1">
      <c r="A46" s="11"/>
      <c r="B46" s="238"/>
      <c r="C46" s="242" t="s">
        <v>254</v>
      </c>
      <c r="D46" s="240"/>
      <c r="E46" s="241"/>
      <c r="F46" s="240"/>
      <c r="G46" s="241"/>
      <c r="H46" s="240"/>
      <c r="I46" s="241"/>
      <c r="J46" s="240"/>
      <c r="K46" s="241"/>
      <c r="L46" s="240"/>
    </row>
    <row r="47" spans="1:12">
      <c r="A47" s="11"/>
      <c r="B47" s="238">
        <v>1</v>
      </c>
      <c r="C47" s="243"/>
      <c r="D47" s="244"/>
      <c r="E47" s="243"/>
      <c r="F47" s="245" t="str">
        <f>IF(ISBLANK($E47), "", $E47*'Preguntas preliminares'!#REF!)</f>
        <v/>
      </c>
      <c r="G47" s="243"/>
      <c r="H47" s="245" t="str">
        <f>IF(OR(ISBLANK($E47),ISBLANK($G47)),"",$E47*$G47)</f>
        <v/>
      </c>
      <c r="I47" s="245" t="str">
        <f>IF(OR(ISBLANK($E47),ISBLANK($G47)),"",$F47*$G47)</f>
        <v/>
      </c>
      <c r="J47" s="244"/>
      <c r="K47" s="241"/>
      <c r="L47" s="240"/>
    </row>
    <row r="48" spans="1:12">
      <c r="B48" s="238">
        <v>2</v>
      </c>
      <c r="C48" s="243"/>
      <c r="D48" s="244"/>
      <c r="E48" s="243"/>
      <c r="F48" s="245" t="str">
        <f>IF(ISBLANK($E48), "", $E48*'Preguntas preliminares'!#REF!)</f>
        <v/>
      </c>
      <c r="G48" s="243"/>
      <c r="H48" s="245" t="str">
        <f>IF(OR(ISBLANK($E48),ISBLANK($G48)),"",$E48*$G48)</f>
        <v/>
      </c>
      <c r="I48" s="245" t="str">
        <f>IF(OR(ISBLANK($E48),ISBLANK($G48)),"",$F48*$G48)</f>
        <v/>
      </c>
      <c r="J48" s="244"/>
      <c r="K48" s="241"/>
      <c r="L48" s="240"/>
    </row>
    <row r="49" spans="1:12">
      <c r="B49" s="238">
        <v>3</v>
      </c>
      <c r="C49" s="243"/>
      <c r="D49" s="244"/>
      <c r="E49" s="243"/>
      <c r="F49" s="245" t="str">
        <f>IF(ISBLANK($E49), "", $E49*'Preguntas preliminares'!#REF!)</f>
        <v/>
      </c>
      <c r="G49" s="243"/>
      <c r="H49" s="245" t="str">
        <f>IF(OR(ISBLANK($E49),ISBLANK($G49)),"",$E49*$G49)</f>
        <v/>
      </c>
      <c r="I49" s="245" t="str">
        <f>IF(OR(ISBLANK($E49),ISBLANK($G49)),"",$F49*$G49)</f>
        <v/>
      </c>
      <c r="J49" s="244"/>
      <c r="K49" s="241"/>
      <c r="L49" s="240"/>
    </row>
    <row r="50" spans="1:12">
      <c r="B50" s="238">
        <v>4</v>
      </c>
      <c r="C50" s="243"/>
      <c r="D50" s="244"/>
      <c r="E50" s="243"/>
      <c r="F50" s="245" t="str">
        <f>IF(ISBLANK($E50), "", $E50*'Preguntas preliminares'!#REF!)</f>
        <v/>
      </c>
      <c r="G50" s="243"/>
      <c r="H50" s="245" t="str">
        <f>IF(OR(ISBLANK($E50),ISBLANK($G50)),"",$E50*$G50)</f>
        <v/>
      </c>
      <c r="I50" s="245" t="str">
        <f>IF(OR(ISBLANK($E50),ISBLANK($G50)),"",$F50*$G50)</f>
        <v/>
      </c>
      <c r="J50" s="244"/>
      <c r="K50" s="241"/>
      <c r="L50" s="240"/>
    </row>
    <row r="51" spans="1:12">
      <c r="B51" s="238">
        <v>5</v>
      </c>
      <c r="C51" s="243"/>
      <c r="D51" s="244"/>
      <c r="E51" s="243"/>
      <c r="F51" s="245" t="str">
        <f>IF(ISBLANK($E51), "", $E51*'Preguntas preliminares'!#REF!)</f>
        <v/>
      </c>
      <c r="G51" s="243"/>
      <c r="H51" s="269" t="str">
        <f>IF(OR(ISBLANK($E51),ISBLANK($G51)),"",$E51*$G51)</f>
        <v/>
      </c>
      <c r="I51" s="269" t="str">
        <f>IF(OR(ISBLANK($E51),ISBLANK($G51)),"",$F51*$G51)</f>
        <v/>
      </c>
      <c r="J51" s="244"/>
      <c r="K51" s="241"/>
      <c r="L51" s="240"/>
    </row>
    <row r="52" spans="1:12">
      <c r="B52" s="257"/>
      <c r="C52" s="258" t="s">
        <v>48</v>
      </c>
      <c r="D52" s="259"/>
      <c r="E52" s="259"/>
      <c r="F52" s="259"/>
      <c r="G52" s="257"/>
      <c r="H52" s="266">
        <f>SUM($H$40:$H$44,$H$47:$H$51)</f>
        <v>0</v>
      </c>
      <c r="I52" s="267">
        <f>SUM($I$40:$I$44,$I$47:$I$51)</f>
        <v>0</v>
      </c>
      <c r="J52" s="259"/>
      <c r="K52" s="259"/>
      <c r="L52" s="259"/>
    </row>
    <row r="53" spans="1:12" s="8" customFormat="1" ht="18" customHeight="1">
      <c r="B53" s="261" t="s">
        <v>59</v>
      </c>
      <c r="C53" s="255" t="s">
        <v>60</v>
      </c>
      <c r="D53" s="254"/>
      <c r="E53" s="256"/>
      <c r="F53" s="256"/>
      <c r="G53" s="254"/>
      <c r="H53" s="254"/>
      <c r="I53" s="265"/>
      <c r="J53" s="256"/>
      <c r="K53" s="256"/>
      <c r="L53" s="256"/>
    </row>
    <row r="54" spans="1:12" s="8" customFormat="1" ht="58.5" customHeight="1">
      <c r="B54" s="260"/>
      <c r="C54" s="262" t="s">
        <v>155</v>
      </c>
      <c r="D54" s="235"/>
      <c r="E54" s="236"/>
      <c r="F54" s="237"/>
      <c r="G54" s="263"/>
      <c r="H54" s="235"/>
      <c r="I54" s="264"/>
      <c r="J54" s="237"/>
      <c r="K54" s="236" t="s">
        <v>93</v>
      </c>
      <c r="L54" s="237"/>
    </row>
    <row r="55" spans="1:12" s="4" customFormat="1" ht="15" customHeight="1">
      <c r="B55" s="238">
        <v>1</v>
      </c>
      <c r="C55" s="243"/>
      <c r="D55" s="247"/>
      <c r="E55" s="243"/>
      <c r="F55" s="245" t="str">
        <f>IF(ISBLANK($E55), "", $E55*'Preguntas preliminares'!#REF!)</f>
        <v/>
      </c>
      <c r="G55" s="248"/>
      <c r="H55" s="249" t="str">
        <f>IF(OR(ISBLANK($E55),ISBLANK($G55)),"",$E55*$G55)</f>
        <v/>
      </c>
      <c r="I55" s="245" t="str">
        <f>IF(OR(ISBLANK($E55),ISBLANK($G55)),"",$F55*$G55)</f>
        <v/>
      </c>
      <c r="J55" s="244"/>
      <c r="K55" s="241"/>
      <c r="L55" s="240"/>
    </row>
    <row r="56" spans="1:12" s="4" customFormat="1" ht="15" customHeight="1">
      <c r="B56" s="238">
        <v>2</v>
      </c>
      <c r="C56" s="243"/>
      <c r="D56" s="247"/>
      <c r="E56" s="243"/>
      <c r="F56" s="245" t="str">
        <f>IF(ISBLANK($E56), "", $E56*'Preguntas preliminares'!#REF!)</f>
        <v/>
      </c>
      <c r="G56" s="248"/>
      <c r="H56" s="249" t="str">
        <f>IF(OR(ISBLANK($E56),ISBLANK($G56)),"",$E56*$G56)</f>
        <v/>
      </c>
      <c r="I56" s="245" t="str">
        <f>IF(OR(ISBLANK($E56),ISBLANK($G56)),"",$F56*$G56)</f>
        <v/>
      </c>
      <c r="J56" s="244"/>
      <c r="K56" s="241"/>
      <c r="L56" s="240"/>
    </row>
    <row r="57" spans="1:12" s="4" customFormat="1" ht="15" customHeight="1">
      <c r="B57" s="238">
        <v>3</v>
      </c>
      <c r="C57" s="243"/>
      <c r="D57" s="247"/>
      <c r="E57" s="243"/>
      <c r="F57" s="245" t="str">
        <f>IF(ISBLANK($E57), "", $E57*'Preguntas preliminares'!#REF!)</f>
        <v/>
      </c>
      <c r="G57" s="248"/>
      <c r="H57" s="249" t="str">
        <f>IF(OR(ISBLANK($E57),ISBLANK($G57)),"",$E57*$G57)</f>
        <v/>
      </c>
      <c r="I57" s="245" t="str">
        <f>IF(OR(ISBLANK($E57),ISBLANK($G57)),"",$F57*$G57)</f>
        <v/>
      </c>
      <c r="J57" s="244"/>
      <c r="K57" s="241"/>
      <c r="L57" s="240"/>
    </row>
    <row r="58" spans="1:12" s="4" customFormat="1" ht="15" customHeight="1">
      <c r="B58" s="238">
        <v>4</v>
      </c>
      <c r="C58" s="243"/>
      <c r="D58" s="247"/>
      <c r="E58" s="243"/>
      <c r="F58" s="245" t="str">
        <f>IF(ISBLANK($E58), "", $E58*'Preguntas preliminares'!#REF!)</f>
        <v/>
      </c>
      <c r="G58" s="248"/>
      <c r="H58" s="249" t="str">
        <f>IF(OR(ISBLANK($E58),ISBLANK($G58)),"",$E58*$G58)</f>
        <v/>
      </c>
      <c r="I58" s="245" t="str">
        <f>IF(OR(ISBLANK($E58),ISBLANK($G58)),"",$F58*$G58)</f>
        <v/>
      </c>
      <c r="J58" s="244"/>
      <c r="K58" s="241"/>
      <c r="L58" s="240"/>
    </row>
    <row r="59" spans="1:12" s="4" customFormat="1" ht="15" customHeight="1">
      <c r="B59" s="238">
        <v>5</v>
      </c>
      <c r="C59" s="243"/>
      <c r="D59" s="247"/>
      <c r="E59" s="243"/>
      <c r="F59" s="245" t="str">
        <f>IF(ISBLANK($E59), "", $E59*'Preguntas preliminares'!#REF!)</f>
        <v/>
      </c>
      <c r="G59" s="248"/>
      <c r="H59" s="268" t="str">
        <f>IF(OR(ISBLANK($E59),ISBLANK($G59)),"",$E59*$G59)</f>
        <v/>
      </c>
      <c r="I59" s="269" t="str">
        <f>IF(OR(ISBLANK($E59),ISBLANK($G59)),"",$F59*$G59)</f>
        <v/>
      </c>
      <c r="J59" s="244"/>
      <c r="K59" s="241"/>
      <c r="L59" s="240"/>
    </row>
    <row r="60" spans="1:12" s="8" customFormat="1" ht="18" customHeight="1">
      <c r="A60" s="4"/>
      <c r="B60" s="252"/>
      <c r="C60" s="251" t="s">
        <v>48</v>
      </c>
      <c r="D60" s="252"/>
      <c r="E60" s="252"/>
      <c r="F60" s="252"/>
      <c r="G60" s="250"/>
      <c r="H60" s="266">
        <f>SUM($H$55:$H$59)</f>
        <v>0</v>
      </c>
      <c r="I60" s="267">
        <f>SUM($I$55:$I$59)</f>
        <v>0</v>
      </c>
      <c r="J60" s="252"/>
      <c r="K60" s="252"/>
      <c r="L60" s="252"/>
    </row>
    <row r="61" spans="1:12" ht="18" customHeight="1">
      <c r="B61" s="241"/>
      <c r="C61" s="241"/>
      <c r="D61" s="241"/>
      <c r="E61" s="241"/>
      <c r="F61" s="241"/>
      <c r="G61" s="241"/>
      <c r="H61" s="270"/>
      <c r="I61" s="270"/>
      <c r="J61" s="241"/>
      <c r="K61" s="241"/>
      <c r="L61" s="241"/>
    </row>
    <row r="62" spans="1:12" ht="18" customHeight="1">
      <c r="B62" s="252"/>
      <c r="C62" s="251" t="s">
        <v>61</v>
      </c>
      <c r="D62" s="250"/>
      <c r="E62" s="252"/>
      <c r="F62" s="252"/>
      <c r="G62" s="250"/>
      <c r="H62" s="266">
        <f>SUM($H$20,$H$36,(-1)*$H$52,$H$60)</f>
        <v>0</v>
      </c>
      <c r="I62" s="267">
        <f>SUM($I$20,$I$36,(-1)*$I$52,$I$60)</f>
        <v>0</v>
      </c>
      <c r="J62" s="252"/>
      <c r="K62" s="252"/>
      <c r="L62" s="252"/>
    </row>
  </sheetData>
  <sheetProtection insertRows="0"/>
  <customSheetViews>
    <customSheetView guid="{A04230FF-BF50-41C0-8904-3CBCAE9CB613}" scale="85">
      <pane ySplit="7" topLeftCell="A8" activePane="bottomLeft" state="frozen"/>
      <selection pane="bottomLeft" activeCell="J18" sqref="J18"/>
      <pageMargins left="0" right="0" top="0" bottom="0" header="0" footer="0"/>
      <pageSetup orientation="portrait"/>
      <headerFooter alignWithMargins="0"/>
    </customSheetView>
    <customSheetView guid="{87669B06-B7AE-4B45-A526-665D94593BF2}" scale="85">
      <pane ySplit="7" topLeftCell="A8" activePane="bottomLeft" state="frozen"/>
      <selection pane="bottomLeft" activeCell="J35" sqref="J35"/>
      <pageMargins left="0" right="0" top="0" bottom="0" header="0" footer="0"/>
      <pageSetup orientation="portrait"/>
      <headerFooter alignWithMargins="0"/>
    </customSheetView>
  </customSheetViews>
  <mergeCells count="1">
    <mergeCell ref="B2:L2"/>
  </mergeCells>
  <conditionalFormatting sqref="A4:C4 M4:XFD4">
    <cfRule type="expression" dxfId="49" priority="2">
      <formula>IF(Tab_3_Answer="No",1,0)</formula>
    </cfRule>
  </conditionalFormatting>
  <conditionalFormatting sqref="A23:J29">
    <cfRule type="expression" dxfId="48" priority="7">
      <formula>IF(Tab_6_Answer="No",1,0)</formula>
    </cfRule>
  </conditionalFormatting>
  <conditionalFormatting sqref="A1:XFD1 A2:B2 M2:XFD2 A3:XFD3 A5:XFD7 A8:J8 L8:IV8 A9:XFD22 K23:IV23 L24:IV24 K25:IV28 L29:IV29 A30:XFD39 A40:J40 L40:IV40 A41:XFD53 A54:J54 L54:IV54 A55:XFD65528">
    <cfRule type="expression" dxfId="47" priority="15">
      <formula>IF(Tab_6_Answer="No",1,0)</formula>
    </cfRule>
  </conditionalFormatting>
  <conditionalFormatting sqref="C54">
    <cfRule type="expression" dxfId="46" priority="16">
      <formula>IF(Tab_2_Answer="No",1,0)</formula>
    </cfRule>
  </conditionalFormatting>
  <conditionalFormatting sqref="E4:E62">
    <cfRule type="expression" dxfId="45" priority="1">
      <formula>IF(Other_Currency="No",1,0)</formula>
    </cfRule>
  </conditionalFormatting>
  <conditionalFormatting sqref="K8">
    <cfRule type="expression" dxfId="44" priority="11">
      <formula>IF(Tab_2_Answer="No",1,0)</formula>
    </cfRule>
  </conditionalFormatting>
  <conditionalFormatting sqref="K24">
    <cfRule type="expression" dxfId="43" priority="5">
      <formula>IF(Tab_2_Answer="No",1,0)</formula>
    </cfRule>
  </conditionalFormatting>
  <conditionalFormatting sqref="K40">
    <cfRule type="expression" dxfId="42" priority="6">
      <formula>IF(Tab_2_Answer="No",1,0)</formula>
    </cfRule>
  </conditionalFormatting>
  <dataValidations count="4">
    <dataValidation type="list" allowBlank="1" showInputMessage="1" showErrorMessage="1" prompt="The units for labor should  be entered in hours or days. If you  only have a total cost available, choose &quot;Total&quot; and enter 1 in &quot;# of Units.&quot;" sqref="D8:D12 D24:D28 D40:D44" xr:uid="{00000000-0002-0000-0700-000000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8:F12 F15:F19 F24:F29 F31:F35 F40:F44 F47:F51 F55:F59" xr:uid="{00000000-0002-0000-0700-000001000000}"/>
    <dataValidation allowBlank="1" showInputMessage="1" showErrorMessage="1" prompt="Please describe the tasks or duties." sqref="J8:J12 J24:J29" xr:uid="{00000000-0002-0000-0700-000002000000}"/>
    <dataValidation allowBlank="1" showInputMessage="1" showErrorMessage="1" prompt="Please describe the activities that were reduced or discontinued." sqref="J40:J44" xr:uid="{00000000-0002-0000-0700-000003000000}"/>
  </dataValidations>
  <pageMargins left="0.75" right="0.75" top="1" bottom="1" header="0.3" footer="0.3"/>
  <pageSetup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2334D"/>
  </sheetPr>
  <dimension ref="A1:L30"/>
  <sheetViews>
    <sheetView showGridLines="0" zoomScaleNormal="100" workbookViewId="0">
      <selection activeCell="K18" sqref="K18"/>
    </sheetView>
  </sheetViews>
  <sheetFormatPr baseColWidth="10" defaultColWidth="8.85546875" defaultRowHeight="15"/>
  <cols>
    <col min="1" max="2" width="2.7109375" customWidth="1"/>
    <col min="3" max="3" width="48.7109375" customWidth="1"/>
    <col min="4" max="9" width="12.7109375" customWidth="1"/>
    <col min="10" max="10" width="30.7109375" customWidth="1"/>
    <col min="11" max="12" width="60.7109375" customWidth="1"/>
  </cols>
  <sheetData>
    <row r="1" spans="1:12" s="169" customFormat="1" ht="24" customHeight="1" thickBot="1">
      <c r="B1" s="25"/>
    </row>
    <row r="2" spans="1:12" s="169" customFormat="1" ht="69" customHeight="1" thickBot="1">
      <c r="B2" s="322"/>
      <c r="C2" s="323"/>
      <c r="D2" s="323"/>
      <c r="E2" s="323"/>
      <c r="F2" s="323"/>
      <c r="G2" s="323"/>
      <c r="H2" s="323"/>
      <c r="I2" s="323"/>
      <c r="J2" s="323"/>
      <c r="K2" s="323"/>
      <c r="L2" s="324"/>
    </row>
    <row r="3" spans="1:12" s="170" customFormat="1" ht="24.75" customHeight="1" thickBot="1"/>
    <row r="4" spans="1:12" s="172" customFormat="1" ht="60" customHeight="1">
      <c r="A4" s="171"/>
      <c r="B4" s="190"/>
      <c r="C4" s="174"/>
      <c r="D4" s="33" t="s">
        <v>38</v>
      </c>
      <c r="E4" s="33" t="s">
        <v>39</v>
      </c>
      <c r="F4" s="33" t="s">
        <v>40</v>
      </c>
      <c r="G4" s="33" t="s">
        <v>41</v>
      </c>
      <c r="H4" s="33" t="s">
        <v>42</v>
      </c>
      <c r="I4" s="33" t="s">
        <v>43</v>
      </c>
      <c r="J4" s="33" t="s">
        <v>44</v>
      </c>
      <c r="K4" s="33" t="s">
        <v>1</v>
      </c>
      <c r="L4" s="33" t="s">
        <v>45</v>
      </c>
    </row>
    <row r="5" spans="1:12" ht="105" customHeight="1">
      <c r="B5" s="31" t="s">
        <v>46</v>
      </c>
      <c r="C5" s="50" t="s">
        <v>156</v>
      </c>
      <c r="D5" s="113"/>
      <c r="E5" s="113"/>
      <c r="F5" s="113"/>
      <c r="G5" s="113"/>
      <c r="H5" s="113"/>
      <c r="I5" s="113"/>
      <c r="J5" s="113"/>
      <c r="K5" s="113" t="s">
        <v>157</v>
      </c>
      <c r="L5" s="113" t="s">
        <v>158</v>
      </c>
    </row>
    <row r="6" spans="1:12" ht="99.75" customHeight="1">
      <c r="B6" s="107"/>
      <c r="C6" s="52" t="s">
        <v>230</v>
      </c>
      <c r="D6" s="108"/>
      <c r="E6" s="46"/>
      <c r="F6" s="108"/>
      <c r="G6" s="46"/>
      <c r="H6" s="108"/>
      <c r="I6" s="46"/>
      <c r="J6" s="108"/>
      <c r="K6" s="46"/>
      <c r="L6" s="108"/>
    </row>
    <row r="7" spans="1:12" ht="54">
      <c r="B7" s="96">
        <v>1</v>
      </c>
      <c r="C7" s="99"/>
      <c r="D7" s="102"/>
      <c r="E7" s="99"/>
      <c r="F7" s="166" t="str">
        <f>IF(ISBLANK($E7), "", $E7*'Preguntas preliminares'!#REF!)</f>
        <v/>
      </c>
      <c r="G7" s="99"/>
      <c r="H7" s="166" t="str">
        <f>IF(OR(ISBLANK($E7),ISBLANK($G7)),"",$E7*$G7)</f>
        <v/>
      </c>
      <c r="I7" s="166" t="str">
        <f>IF(OR(ISBLANK($E7),ISBLANK($G7)),"",$F7*$G7)</f>
        <v/>
      </c>
      <c r="J7" s="102"/>
      <c r="K7" s="47" t="s">
        <v>248</v>
      </c>
      <c r="L7" s="95"/>
    </row>
    <row r="8" spans="1:12" ht="18">
      <c r="B8" s="96">
        <v>2</v>
      </c>
      <c r="C8" s="99"/>
      <c r="D8" s="102"/>
      <c r="E8" s="99"/>
      <c r="F8" s="166" t="str">
        <f>IF(ISBLANK($E8), "", $E8*'Preguntas preliminares'!#REF!)</f>
        <v/>
      </c>
      <c r="G8" s="99"/>
      <c r="H8" s="166" t="str">
        <f>IF(OR(ISBLANK($E8),ISBLANK($G8)),"",$E8*$G8)</f>
        <v/>
      </c>
      <c r="I8" s="166" t="str">
        <f>IF(OR(ISBLANK($E8),ISBLANK($G8)),"",$F8*$G8)</f>
        <v/>
      </c>
      <c r="J8" s="102"/>
      <c r="K8" s="47"/>
      <c r="L8" s="95"/>
    </row>
    <row r="9" spans="1:12" ht="18">
      <c r="B9" s="96">
        <v>3</v>
      </c>
      <c r="C9" s="99"/>
      <c r="D9" s="102"/>
      <c r="E9" s="99"/>
      <c r="F9" s="166" t="str">
        <f>IF(ISBLANK($E9), "", $E9*'Preguntas preliminares'!#REF!)</f>
        <v/>
      </c>
      <c r="G9" s="99"/>
      <c r="H9" s="166" t="str">
        <f>IF(OR(ISBLANK($E9),ISBLANK($G9)),"",$E9*$G9)</f>
        <v/>
      </c>
      <c r="I9" s="166" t="str">
        <f>IF(OR(ISBLANK($E9),ISBLANK($G9)),"",$F9*$G9)</f>
        <v/>
      </c>
      <c r="J9" s="102"/>
      <c r="K9" s="47"/>
      <c r="L9" s="95"/>
    </row>
    <row r="10" spans="1:12" ht="18">
      <c r="B10" s="96">
        <v>4</v>
      </c>
      <c r="C10" s="99"/>
      <c r="D10" s="102"/>
      <c r="E10" s="99"/>
      <c r="F10" s="166" t="str">
        <f>IF(ISBLANK($E10), "", $E10*'Preguntas preliminares'!#REF!)</f>
        <v/>
      </c>
      <c r="G10" s="99"/>
      <c r="H10" s="166" t="str">
        <f>IF(OR(ISBLANK($E10),ISBLANK($G10)),"",$E10*$G10)</f>
        <v/>
      </c>
      <c r="I10" s="166" t="str">
        <f>IF(OR(ISBLANK($E10),ISBLANK($G10)),"",$F10*$G10)</f>
        <v/>
      </c>
      <c r="J10" s="102"/>
      <c r="K10" s="47"/>
      <c r="L10" s="95"/>
    </row>
    <row r="11" spans="1:12" ht="18">
      <c r="B11" s="96">
        <v>5</v>
      </c>
      <c r="C11" s="99"/>
      <c r="D11" s="102"/>
      <c r="E11" s="99"/>
      <c r="F11" s="166" t="str">
        <f>IF(ISBLANK($E11), "", $E11*'Preguntas preliminares'!#REF!)</f>
        <v/>
      </c>
      <c r="G11" s="99"/>
      <c r="H11" s="194" t="str">
        <f>IF(OR(ISBLANK($E11),ISBLANK($G11)),"",$E11*$G11)</f>
        <v/>
      </c>
      <c r="I11" s="194" t="str">
        <f>IF(OR(ISBLANK($E11),ISBLANK($G11)),"",$F11*$G11)</f>
        <v/>
      </c>
      <c r="J11" s="102"/>
      <c r="K11" s="47"/>
      <c r="L11" s="95"/>
    </row>
    <row r="12" spans="1:12" ht="18">
      <c r="B12" s="132"/>
      <c r="C12" s="133" t="s">
        <v>48</v>
      </c>
      <c r="D12" s="134"/>
      <c r="E12" s="134"/>
      <c r="F12" s="134"/>
      <c r="G12" s="132"/>
      <c r="H12" s="162">
        <f>SUM($H$7:$H$11)</f>
        <v>0</v>
      </c>
      <c r="I12" s="163">
        <f>SUM($I$7:$I$11)</f>
        <v>0</v>
      </c>
      <c r="J12" s="134"/>
      <c r="K12" s="134"/>
      <c r="L12" s="134"/>
    </row>
    <row r="13" spans="1:12" ht="127.5" customHeight="1">
      <c r="A13" s="11"/>
      <c r="B13" s="31" t="s">
        <v>49</v>
      </c>
      <c r="C13" s="50" t="s">
        <v>159</v>
      </c>
      <c r="D13" s="113"/>
      <c r="E13" s="113"/>
      <c r="F13" s="113"/>
      <c r="G13" s="113"/>
      <c r="H13" s="113"/>
      <c r="I13" s="113"/>
      <c r="J13" s="113"/>
      <c r="K13" s="113" t="s">
        <v>160</v>
      </c>
      <c r="L13" s="113" t="s">
        <v>161</v>
      </c>
    </row>
    <row r="14" spans="1:12" ht="54">
      <c r="A14" s="11"/>
      <c r="B14" s="107"/>
      <c r="C14" s="52" t="s">
        <v>254</v>
      </c>
      <c r="D14" s="108"/>
      <c r="E14" s="46"/>
      <c r="F14" s="108"/>
      <c r="G14" s="46"/>
      <c r="H14" s="108"/>
      <c r="I14" s="46"/>
      <c r="J14" s="108"/>
      <c r="K14" s="46"/>
      <c r="L14" s="108"/>
    </row>
    <row r="15" spans="1:12" ht="18">
      <c r="A15" s="11"/>
      <c r="B15" s="96">
        <v>1</v>
      </c>
      <c r="C15" s="99"/>
      <c r="D15" s="102"/>
      <c r="E15" s="99"/>
      <c r="F15" s="166" t="str">
        <f>IF(ISBLANK($E15), "", $E15*'Preguntas preliminares'!#REF!)</f>
        <v/>
      </c>
      <c r="G15" s="99"/>
      <c r="H15" s="166" t="str">
        <f>IF(OR(ISBLANK($E15),ISBLANK($G15)),"",$E15*$G15)</f>
        <v/>
      </c>
      <c r="I15" s="166" t="str">
        <f>IF(OR(ISBLANK($E15),ISBLANK($G15)),"",$F15*$G15)</f>
        <v/>
      </c>
      <c r="J15" s="102"/>
      <c r="K15" s="47"/>
      <c r="L15" s="95"/>
    </row>
    <row r="16" spans="1:12" ht="18">
      <c r="A16" s="11"/>
      <c r="B16" s="96">
        <v>2</v>
      </c>
      <c r="C16" s="99"/>
      <c r="D16" s="102"/>
      <c r="E16" s="99"/>
      <c r="F16" s="166" t="str">
        <f>IF(ISBLANK($E16), "", $E16*'Preguntas preliminares'!#REF!)</f>
        <v/>
      </c>
      <c r="G16" s="99"/>
      <c r="H16" s="166" t="str">
        <f>IF(OR(ISBLANK($E16),ISBLANK($G16)),"",$E16*$G16)</f>
        <v/>
      </c>
      <c r="I16" s="166" t="str">
        <f>IF(OR(ISBLANK($E16),ISBLANK($G16)),"",$F16*$G16)</f>
        <v/>
      </c>
      <c r="J16" s="102"/>
      <c r="K16" s="47"/>
      <c r="L16" s="95"/>
    </row>
    <row r="17" spans="1:12" ht="18">
      <c r="A17" s="11"/>
      <c r="B17" s="96">
        <v>3</v>
      </c>
      <c r="C17" s="99"/>
      <c r="D17" s="102"/>
      <c r="E17" s="99"/>
      <c r="F17" s="166" t="str">
        <f>IF(ISBLANK($E17), "", $E17*'Preguntas preliminares'!#REF!)</f>
        <v/>
      </c>
      <c r="G17" s="99"/>
      <c r="H17" s="166" t="str">
        <f>IF(OR(ISBLANK($E17),ISBLANK($G17)),"",$E17*$G17)</f>
        <v/>
      </c>
      <c r="I17" s="166" t="str">
        <f>IF(OR(ISBLANK($E17),ISBLANK($G17)),"",$F17*$G17)</f>
        <v/>
      </c>
      <c r="J17" s="102"/>
      <c r="K17" s="47"/>
      <c r="L17" s="95"/>
    </row>
    <row r="18" spans="1:12" ht="18">
      <c r="B18" s="96">
        <v>4</v>
      </c>
      <c r="C18" s="99"/>
      <c r="D18" s="102"/>
      <c r="E18" s="99"/>
      <c r="F18" s="166" t="str">
        <f>IF(ISBLANK($E18), "", $E18*'Preguntas preliminares'!#REF!)</f>
        <v/>
      </c>
      <c r="G18" s="99"/>
      <c r="H18" s="166" t="str">
        <f>IF(OR(ISBLANK($E18),ISBLANK($G18)),"",$E18*$G18)</f>
        <v/>
      </c>
      <c r="I18" s="166" t="str">
        <f>IF(OR(ISBLANK($E18),ISBLANK($G18)),"",$F18*$G18)</f>
        <v/>
      </c>
      <c r="J18" s="102"/>
      <c r="K18" s="47"/>
      <c r="L18" s="95"/>
    </row>
    <row r="19" spans="1:12" ht="18">
      <c r="B19" s="96">
        <v>5</v>
      </c>
      <c r="C19" s="99"/>
      <c r="D19" s="102"/>
      <c r="E19" s="99"/>
      <c r="F19" s="166" t="str">
        <f>IF(ISBLANK($E19), "", $E19*'Preguntas preliminares'!#REF!)</f>
        <v/>
      </c>
      <c r="G19" s="99"/>
      <c r="H19" s="194" t="str">
        <f>IF(OR(ISBLANK($E19),ISBLANK($G19)),"",$E19*$G19)</f>
        <v/>
      </c>
      <c r="I19" s="194" t="str">
        <f>IF(OR(ISBLANK($E19),ISBLANK($G19)),"",$F19*$G19)</f>
        <v/>
      </c>
      <c r="J19" s="102"/>
      <c r="K19" s="47"/>
      <c r="L19" s="95"/>
    </row>
    <row r="20" spans="1:12" ht="18">
      <c r="B20" s="132"/>
      <c r="C20" s="133" t="s">
        <v>48</v>
      </c>
      <c r="D20" s="134"/>
      <c r="E20" s="134"/>
      <c r="F20" s="134"/>
      <c r="G20" s="132"/>
      <c r="H20" s="162">
        <f>SUM($H$15:$H$19)</f>
        <v>0</v>
      </c>
      <c r="I20" s="163">
        <f>SUM($I$15:$I$19)</f>
        <v>0</v>
      </c>
      <c r="J20" s="134"/>
      <c r="K20" s="134"/>
      <c r="L20" s="134"/>
    </row>
    <row r="21" spans="1:12" s="8" customFormat="1" ht="18" customHeight="1">
      <c r="B21" s="31" t="s">
        <v>50</v>
      </c>
      <c r="C21" s="50" t="s">
        <v>60</v>
      </c>
      <c r="D21" s="112"/>
      <c r="E21" s="113"/>
      <c r="F21" s="113"/>
      <c r="G21" s="112"/>
      <c r="H21" s="112"/>
      <c r="I21" s="114"/>
      <c r="J21" s="113"/>
      <c r="K21" s="113"/>
      <c r="L21" s="113"/>
    </row>
    <row r="22" spans="1:12" s="8" customFormat="1" ht="72">
      <c r="B22" s="122"/>
      <c r="C22" s="52" t="s">
        <v>162</v>
      </c>
      <c r="D22" s="107"/>
      <c r="E22" s="46"/>
      <c r="F22" s="108"/>
      <c r="G22" s="109"/>
      <c r="H22" s="107"/>
      <c r="I22" s="110"/>
      <c r="J22" s="108"/>
      <c r="K22" s="46" t="s">
        <v>93</v>
      </c>
      <c r="L22" s="108"/>
    </row>
    <row r="23" spans="1:12" s="4" customFormat="1" ht="15" customHeight="1">
      <c r="B23" s="96">
        <v>1</v>
      </c>
      <c r="C23" s="99"/>
      <c r="D23" s="100"/>
      <c r="E23" s="99"/>
      <c r="F23" s="166" t="str">
        <f>IF(ISBLANK($E23), "", $E23*'Preguntas preliminares'!#REF!)</f>
        <v/>
      </c>
      <c r="G23" s="101"/>
      <c r="H23" s="136" t="str">
        <f>IF(OR(ISBLANK($E23),ISBLANK($G23)),"",$E23*$G23)</f>
        <v/>
      </c>
      <c r="I23" s="166" t="str">
        <f>IF(OR(ISBLANK($E23),ISBLANK($G23)),"",$F23*$G23)</f>
        <v/>
      </c>
      <c r="J23" s="102"/>
      <c r="K23" s="47"/>
      <c r="L23" s="95"/>
    </row>
    <row r="24" spans="1:12" s="4" customFormat="1" ht="15" customHeight="1">
      <c r="B24" s="96">
        <v>2</v>
      </c>
      <c r="C24" s="99"/>
      <c r="D24" s="100"/>
      <c r="E24" s="99"/>
      <c r="F24" s="166" t="str">
        <f>IF(ISBLANK($E24), "", $E24*'Preguntas preliminares'!#REF!)</f>
        <v/>
      </c>
      <c r="G24" s="101"/>
      <c r="H24" s="136" t="str">
        <f>IF(OR(ISBLANK($E24),ISBLANK($G24)),"",$E24*$G24)</f>
        <v/>
      </c>
      <c r="I24" s="166" t="str">
        <f>IF(OR(ISBLANK($E24),ISBLANK($G24)),"",$F24*$G24)</f>
        <v/>
      </c>
      <c r="J24" s="102"/>
      <c r="K24" s="47"/>
      <c r="L24" s="95"/>
    </row>
    <row r="25" spans="1:12" s="4" customFormat="1" ht="15" customHeight="1">
      <c r="B25" s="96">
        <v>3</v>
      </c>
      <c r="C25" s="99"/>
      <c r="D25" s="100"/>
      <c r="E25" s="99"/>
      <c r="F25" s="166" t="str">
        <f>IF(ISBLANK($E25), "", $E25*'Preguntas preliminares'!#REF!)</f>
        <v/>
      </c>
      <c r="G25" s="101"/>
      <c r="H25" s="136" t="str">
        <f>IF(OR(ISBLANK($E25),ISBLANK($G25)),"",$E25*$G25)</f>
        <v/>
      </c>
      <c r="I25" s="166" t="str">
        <f>IF(OR(ISBLANK($E25),ISBLANK($G25)),"",$F25*$G25)</f>
        <v/>
      </c>
      <c r="J25" s="102"/>
      <c r="K25" s="47"/>
      <c r="L25" s="95"/>
    </row>
    <row r="26" spans="1:12" s="4" customFormat="1" ht="15" customHeight="1">
      <c r="B26" s="96">
        <v>4</v>
      </c>
      <c r="C26" s="99"/>
      <c r="D26" s="100"/>
      <c r="E26" s="99"/>
      <c r="F26" s="166" t="str">
        <f>IF(ISBLANK($E26), "", $E26*'Preguntas preliminares'!#REF!)</f>
        <v/>
      </c>
      <c r="G26" s="101"/>
      <c r="H26" s="136" t="str">
        <f>IF(OR(ISBLANK($E26),ISBLANK($G26)),"",$E26*$G26)</f>
        <v/>
      </c>
      <c r="I26" s="166" t="str">
        <f>IF(OR(ISBLANK($E26),ISBLANK($G26)),"",$F26*$G26)</f>
        <v/>
      </c>
      <c r="J26" s="102"/>
      <c r="K26" s="47"/>
      <c r="L26" s="95"/>
    </row>
    <row r="27" spans="1:12" s="4" customFormat="1" ht="15" customHeight="1">
      <c r="B27" s="96">
        <v>5</v>
      </c>
      <c r="C27" s="99"/>
      <c r="D27" s="100"/>
      <c r="E27" s="99"/>
      <c r="F27" s="166" t="str">
        <f>IF(ISBLANK($E27), "", $E27*'Preguntas preliminares'!#REF!)</f>
        <v/>
      </c>
      <c r="G27" s="101"/>
      <c r="H27" s="160" t="str">
        <f>IF(OR(ISBLANK($E27),ISBLANK($G27)),"",$E27*$G27)</f>
        <v/>
      </c>
      <c r="I27" s="194" t="str">
        <f>IF(OR(ISBLANK($E27),ISBLANK($G27)),"",$F27*$G27)</f>
        <v/>
      </c>
      <c r="J27" s="102"/>
      <c r="K27" s="47"/>
      <c r="L27" s="95"/>
    </row>
    <row r="28" spans="1:12" s="8" customFormat="1" ht="18.75" customHeight="1">
      <c r="A28" s="4"/>
      <c r="B28" s="129"/>
      <c r="C28" s="127" t="s">
        <v>48</v>
      </c>
      <c r="D28" s="129"/>
      <c r="E28" s="129"/>
      <c r="F28" s="129"/>
      <c r="G28" s="128"/>
      <c r="H28" s="162">
        <f>SUM($H$23:$H$27)</f>
        <v>0</v>
      </c>
      <c r="I28" s="163">
        <f>SUM($I$23:$I$27)</f>
        <v>0</v>
      </c>
      <c r="J28" s="129"/>
      <c r="K28" s="129"/>
      <c r="L28" s="129"/>
    </row>
    <row r="29" spans="1:12" ht="18" customHeight="1">
      <c r="B29" s="47"/>
      <c r="C29" s="47"/>
      <c r="D29" s="47"/>
      <c r="E29" s="47"/>
      <c r="F29" s="47"/>
      <c r="G29" s="47"/>
      <c r="H29" s="195"/>
      <c r="I29" s="195"/>
      <c r="J29" s="47"/>
      <c r="K29" s="47"/>
      <c r="L29" s="47"/>
    </row>
    <row r="30" spans="1:12" ht="18">
      <c r="B30" s="129"/>
      <c r="C30" s="127" t="s">
        <v>61</v>
      </c>
      <c r="D30" s="128"/>
      <c r="E30" s="129"/>
      <c r="F30" s="129"/>
      <c r="G30" s="128"/>
      <c r="H30" s="162">
        <f>SUM($H$12,$H$20,$H$28)</f>
        <v>0</v>
      </c>
      <c r="I30" s="163">
        <f>SUM($I$12,$I$20,$I$28)</f>
        <v>0</v>
      </c>
      <c r="J30" s="129"/>
      <c r="K30" s="129"/>
      <c r="L30" s="129"/>
    </row>
  </sheetData>
  <sheetProtection insertRows="0"/>
  <customSheetViews>
    <customSheetView guid="{A04230FF-BF50-41C0-8904-3CBCAE9CB613}">
      <selection activeCell="K39" sqref="K39"/>
      <pageMargins left="0" right="0" top="0" bottom="0" header="0" footer="0"/>
      <pageSetup orientation="portrait"/>
      <headerFooter alignWithMargins="0"/>
    </customSheetView>
    <customSheetView guid="{87669B06-B7AE-4B45-A526-665D94593BF2}">
      <selection activeCell="A4" sqref="A4:L8"/>
      <pageMargins left="0" right="0" top="0" bottom="0" header="0" footer="0"/>
      <pageSetup orientation="portrait"/>
      <headerFooter alignWithMargins="0"/>
    </customSheetView>
  </customSheetViews>
  <mergeCells count="1">
    <mergeCell ref="B2:L2"/>
  </mergeCells>
  <conditionalFormatting sqref="A4:C4 M4:XFD4">
    <cfRule type="expression" dxfId="41" priority="2">
      <formula>IF(Tab_3_Answer="No",1,0)</formula>
    </cfRule>
  </conditionalFormatting>
  <conditionalFormatting sqref="A1:XFD1 A2:B2 M2:XFD2 A3:XFD3 A5:XFD5 A6:J7 L6:IV7 A8:XFD21 A22:J22 L22:IV22 A23:XFD65529">
    <cfRule type="expression" dxfId="40" priority="7">
      <formula>IF(Tab_7_Answer="No",1,0)</formula>
    </cfRule>
  </conditionalFormatting>
  <conditionalFormatting sqref="A28:XFD28">
    <cfRule type="expression" dxfId="39" priority="11">
      <formula>IF(Tab_2_Answer="No",1,0)</formula>
    </cfRule>
  </conditionalFormatting>
  <conditionalFormatting sqref="C22">
    <cfRule type="expression" dxfId="38" priority="8">
      <formula>IF(Tab_2_Answer="No",1,0)</formula>
    </cfRule>
  </conditionalFormatting>
  <conditionalFormatting sqref="E4:E30">
    <cfRule type="expression" dxfId="37" priority="1">
      <formula>IF(Other_Currency="No",1,0)</formula>
    </cfRule>
  </conditionalFormatting>
  <conditionalFormatting sqref="K7">
    <cfRule type="expression" dxfId="36" priority="5">
      <formula>IF(Tab_2_Answer="No",1,0)</formula>
    </cfRule>
  </conditionalFormatting>
  <dataValidations count="3">
    <dataValidation type="list" allowBlank="1" showInputMessage="1" showErrorMessage="1" prompt="The units for labor should  be entered in hours or days. If you  only have a total cost available, choose &quot;Total&quot; and enter 1 in &quot;# of Units.&quot;" sqref="D7:D11" xr:uid="{00000000-0002-0000-0800-000000000000}">
      <formula1>"Hours,Days,Total"</formula1>
    </dataValidation>
    <dataValidation allowBlank="1" showInputMessage="1" showErrorMessage="1" prompt="If a currency other than USD is used, this cell will automatically convert using the rate provided on the &quot;Preliminary Questions&quot; tab. Else, override the formula and enter cost in USD." sqref="F7:F11 F15:F19 F23:F27" xr:uid="{00000000-0002-0000-0800-000001000000}"/>
    <dataValidation allowBlank="1" showInputMessage="1" showErrorMessage="1" prompt="Please describe the positions or activities that were discontinued or reduced." sqref="J7:J11" xr:uid="{00000000-0002-0000-0800-000002000000}"/>
  </dataValidations>
  <pageMargins left="0.75" right="0.75" top="1" bottom="1" header="0.3" footer="0.3"/>
  <pageSetup orientation="portrait"/>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CCA5DD17118494AA06E6F063CD1540A" ma:contentTypeVersion="14" ma:contentTypeDescription="Crear nuevo documento." ma:contentTypeScope="" ma:versionID="d70b3dde5931aa550c20561f07e10224">
  <xsd:schema xmlns:xsd="http://www.w3.org/2001/XMLSchema" xmlns:xs="http://www.w3.org/2001/XMLSchema" xmlns:p="http://schemas.microsoft.com/office/2006/metadata/properties" xmlns:ns2="d2d4bfc3-c772-40dd-b79d-8c98d60993da" xmlns:ns3="c8bcc2f0-a096-462c-bb72-2308e01198d9" targetNamespace="http://schemas.microsoft.com/office/2006/metadata/properties" ma:root="true" ma:fieldsID="1ab5a3d676416d9de8d17e6ef13a9717" ns2:_="" ns3:_="">
    <xsd:import namespace="d2d4bfc3-c772-40dd-b79d-8c98d60993da"/>
    <xsd:import namespace="c8bcc2f0-a096-462c-bb72-2308e01198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4bfc3-c772-40dd-b79d-8c98d609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c2bfd98-99eb-41a4-bed9-8e81763e93a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bcc2f0-a096-462c-bb72-2308e01198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50d42e-425a-45f7-8f47-6f962e9f0933}" ma:internalName="TaxCatchAll" ma:showField="CatchAllData" ma:web="c8bcc2f0-a096-462c-bb72-2308e01198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bcc2f0-a096-462c-bb72-2308e01198d9" xsi:nil="true"/>
    <lcf76f155ced4ddcb4097134ff3c332f xmlns="d2d4bfc3-c772-40dd-b79d-8c98d60993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0CF40A-5473-47AF-8717-33E6C7BD449D}">
  <ds:schemaRefs>
    <ds:schemaRef ds:uri="http://schemas.microsoft.com/sharepoint/v3/contenttype/forms"/>
  </ds:schemaRefs>
</ds:datastoreItem>
</file>

<file path=customXml/itemProps2.xml><?xml version="1.0" encoding="utf-8"?>
<ds:datastoreItem xmlns:ds="http://schemas.openxmlformats.org/officeDocument/2006/customXml" ds:itemID="{68BFEB8B-8C9D-4EAC-BFFA-FDB4B380D043}"/>
</file>

<file path=customXml/itemProps3.xml><?xml version="1.0" encoding="utf-8"?>
<ds:datastoreItem xmlns:ds="http://schemas.openxmlformats.org/officeDocument/2006/customXml" ds:itemID="{089CD25B-81D9-412A-B333-EA6DD650DEC0}">
  <ds:schemaRefs>
    <ds:schemaRef ds:uri="http://schemas.microsoft.com/office/2006/metadata/properties"/>
    <ds:schemaRef ds:uri="http://schemas.microsoft.com/office/infopath/2007/PartnerControls"/>
    <ds:schemaRef ds:uri="c8bcc2f0-a096-462c-bb72-2308e01198d9"/>
    <ds:schemaRef ds:uri="d2d4bfc3-c772-40dd-b79d-8c98d60993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26</vt:i4>
      </vt:variant>
    </vt:vector>
  </HeadingPairs>
  <TitlesOfParts>
    <vt:vector size="37" baseType="lpstr">
      <vt:lpstr>Instrucciones</vt:lpstr>
      <vt:lpstr>Preguntas preliminares</vt:lpstr>
      <vt:lpstr>1 - Administración programa </vt:lpstr>
      <vt:lpstr>2 - Costo focalización</vt:lpstr>
      <vt:lpstr>3 - Capacitación de personal</vt:lpstr>
      <vt:lpstr>4 - Capacitación particip.</vt:lpstr>
      <vt:lpstr>5 - Costos de implementación</vt:lpstr>
      <vt:lpstr>6 - Costos de los participantes</vt:lpstr>
      <vt:lpstr>7 - Costos evitados</vt:lpstr>
      <vt:lpstr>8 - Costos de monitoreo</vt:lpstr>
      <vt:lpstr>Resumen de costos</vt:lpstr>
      <vt:lpstr>Impact_Estimate</vt:lpstr>
      <vt:lpstr>Other_Currency</vt:lpstr>
      <vt:lpstr>Tab_1_Total</vt:lpstr>
      <vt:lpstr>Tab_1_Total_Local</vt:lpstr>
      <vt:lpstr>Tab_2_Answer</vt:lpstr>
      <vt:lpstr>Tab_2_Total</vt:lpstr>
      <vt:lpstr>Tab_2_Total_Local</vt:lpstr>
      <vt:lpstr>Tab_3_Answer</vt:lpstr>
      <vt:lpstr>Tab_3_Total</vt:lpstr>
      <vt:lpstr>Tab_3_Total_Local</vt:lpstr>
      <vt:lpstr>Tab_4_Answer</vt:lpstr>
      <vt:lpstr>Tab_4_Total</vt:lpstr>
      <vt:lpstr>Tab_4_Total_Local</vt:lpstr>
      <vt:lpstr>Tab_5_Total</vt:lpstr>
      <vt:lpstr>Tab_5_Total_Local</vt:lpstr>
      <vt:lpstr>Tab_6_Answer</vt:lpstr>
      <vt:lpstr>Tab_6_Total</vt:lpstr>
      <vt:lpstr>Tab_6_Total_Local</vt:lpstr>
      <vt:lpstr>Tab_7_Answer</vt:lpstr>
      <vt:lpstr>Tab_7_Total</vt:lpstr>
      <vt:lpstr>Tab_7_Total_Local</vt:lpstr>
      <vt:lpstr>Tab_8_Answer</vt:lpstr>
      <vt:lpstr>Tab_8_Total</vt:lpstr>
      <vt:lpstr>Tab_8_Total_Local</vt:lpstr>
      <vt:lpstr>Total_Cost</vt:lpstr>
      <vt:lpstr>Total_Cost_Local</vt:lpstr>
    </vt:vector>
  </TitlesOfParts>
  <Manager/>
  <Company>Cornerstone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Singh, Jarus</dc:creator>
  <cp:keywords/>
  <dc:description/>
  <cp:lastModifiedBy>Laura Manuela Rodriguez Morales</cp:lastModifiedBy>
  <cp:revision/>
  <dcterms:created xsi:type="dcterms:W3CDTF">2013-10-02T01:22:28Z</dcterms:created>
  <dcterms:modified xsi:type="dcterms:W3CDTF">2025-02-13T15:42:11Z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0x0101000CCA5DD17118494AA06E6F063CD1540A</vt:lpwstr>
  </property>
  <property fmtid="{D5CDD505-2E9C-101B-9397-08002B2CF9AE}" pid="3" name="MediaServiceImageTags">
    <vt:lpwstr/>
  </property>
</Properties>
</file>